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120" windowHeight="8130" activeTab="2"/>
  </bookViews>
  <sheets>
    <sheet name="17.9S" sheetId="3" r:id="rId1"/>
    <sheet name="17.9C" sheetId="7" r:id="rId2"/>
    <sheet name="18.9" sheetId="8" r:id="rId3"/>
    <sheet name="Convert table" sheetId="6" r:id="rId4"/>
  </sheets>
  <definedNames>
    <definedName name="_xlnm.Print_Titles" localSheetId="0">'17.9S'!$9:$10</definedName>
  </definedNames>
  <calcPr calcId="144525"/>
</workbook>
</file>

<file path=xl/calcChain.xml><?xml version="1.0" encoding="utf-8"?>
<calcChain xmlns="http://schemas.openxmlformats.org/spreadsheetml/2006/main">
  <c r="K497" i="7" l="1"/>
  <c r="M497" i="7" s="1"/>
  <c r="K498" i="7"/>
  <c r="M498" i="7" s="1"/>
  <c r="K499" i="7"/>
  <c r="M499" i="7" s="1"/>
  <c r="K500" i="7"/>
  <c r="M500" i="7" s="1"/>
  <c r="K501" i="7"/>
  <c r="M501" i="7" s="1"/>
  <c r="K502" i="7"/>
  <c r="M502" i="7" s="1"/>
  <c r="K503" i="7"/>
  <c r="M503" i="7" s="1"/>
  <c r="K504" i="7"/>
  <c r="M504" i="7" s="1"/>
  <c r="K11" i="8"/>
  <c r="M11" i="8" s="1"/>
  <c r="K12" i="8"/>
  <c r="M12" i="8" s="1"/>
  <c r="K13" i="8"/>
  <c r="M13" i="8" s="1"/>
  <c r="K14" i="8"/>
  <c r="M14" i="8" s="1"/>
  <c r="K534" i="8"/>
  <c r="M534" i="8" s="1"/>
  <c r="K535" i="8"/>
  <c r="M535" i="8" s="1"/>
  <c r="K536" i="8"/>
  <c r="M536" i="8" s="1"/>
  <c r="K537" i="8"/>
  <c r="M537" i="8" s="1"/>
  <c r="K538" i="8"/>
  <c r="M538" i="8" s="1"/>
  <c r="K539" i="8"/>
  <c r="M539" i="8" s="1"/>
  <c r="K540" i="8"/>
  <c r="M540" i="8" s="1"/>
  <c r="K541" i="8"/>
  <c r="M541" i="8" s="1"/>
  <c r="K542" i="8"/>
  <c r="M542" i="8" s="1"/>
  <c r="K544" i="8"/>
  <c r="M544" i="8" s="1"/>
  <c r="K545" i="8"/>
  <c r="M545" i="8" s="1"/>
  <c r="K546" i="8"/>
  <c r="M546" i="8" s="1"/>
  <c r="K547" i="8"/>
  <c r="M547" i="8" s="1"/>
  <c r="K548" i="8"/>
  <c r="M548" i="8" s="1"/>
  <c r="K549" i="8"/>
  <c r="M549" i="8" s="1"/>
  <c r="K550" i="8"/>
  <c r="M550" i="8" s="1"/>
  <c r="K551" i="8"/>
  <c r="M551" i="8" s="1"/>
  <c r="K552" i="8"/>
  <c r="M552" i="8" s="1"/>
  <c r="K553" i="8"/>
  <c r="M553" i="8" s="1"/>
  <c r="K554" i="8"/>
  <c r="M554" i="8" s="1"/>
  <c r="K555" i="8"/>
  <c r="M555" i="8" s="1"/>
  <c r="K556" i="8"/>
  <c r="M556" i="8" s="1"/>
  <c r="K557" i="8"/>
  <c r="M557" i="8" s="1"/>
  <c r="K558" i="8"/>
  <c r="M558" i="8" s="1"/>
  <c r="K559" i="8"/>
  <c r="M559" i="8" s="1"/>
  <c r="K561" i="8"/>
  <c r="M561" i="8" s="1"/>
  <c r="K562" i="8"/>
  <c r="M562" i="8" s="1"/>
  <c r="K563" i="8"/>
  <c r="M563" i="8" s="1"/>
  <c r="K564" i="8"/>
  <c r="M564" i="8" s="1"/>
  <c r="K565" i="8"/>
  <c r="M565" i="8" s="1"/>
  <c r="K566" i="8"/>
  <c r="M566" i="8" s="1"/>
  <c r="K567" i="8"/>
  <c r="M567" i="8" s="1"/>
  <c r="K568" i="8"/>
  <c r="M568" i="8" s="1"/>
  <c r="K569" i="8"/>
  <c r="M569" i="8" s="1"/>
  <c r="K571" i="8"/>
  <c r="M571" i="8" s="1"/>
  <c r="K572" i="8"/>
  <c r="M572" i="8" s="1"/>
  <c r="K573" i="8"/>
  <c r="M573" i="8" s="1"/>
  <c r="K574" i="8"/>
  <c r="M574" i="8" s="1"/>
  <c r="K575" i="8"/>
  <c r="M575" i="8" s="1"/>
  <c r="K576" i="8"/>
  <c r="M576" i="8" s="1"/>
  <c r="K577" i="8"/>
  <c r="M577" i="8" s="1"/>
  <c r="K578" i="8"/>
  <c r="M578" i="8" s="1"/>
  <c r="K580" i="8"/>
  <c r="M580" i="8" s="1"/>
  <c r="K581" i="8"/>
  <c r="M581" i="8" s="1"/>
  <c r="K582" i="8"/>
  <c r="M582" i="8" s="1"/>
  <c r="K583" i="8"/>
  <c r="M583" i="8" s="1"/>
  <c r="K584" i="8"/>
  <c r="M584" i="8" s="1"/>
  <c r="K512" i="8"/>
  <c r="M512" i="8" s="1"/>
  <c r="K513" i="8"/>
  <c r="M513" i="8" s="1"/>
  <c r="K514" i="8"/>
  <c r="M514" i="8" s="1"/>
  <c r="K515" i="8"/>
  <c r="M515" i="8" s="1"/>
  <c r="K516" i="8"/>
  <c r="M516" i="8" s="1"/>
  <c r="K517" i="8"/>
  <c r="M517" i="8" s="1"/>
  <c r="K518" i="8"/>
  <c r="M518" i="8" s="1"/>
  <c r="K519" i="8"/>
  <c r="M519" i="8" s="1"/>
  <c r="K520" i="8"/>
  <c r="M520" i="8" s="1"/>
  <c r="K522" i="8"/>
  <c r="M522" i="8" s="1"/>
  <c r="K523" i="8"/>
  <c r="M523" i="8" s="1"/>
  <c r="K524" i="8"/>
  <c r="M524" i="8" s="1"/>
  <c r="K526" i="8"/>
  <c r="M526" i="8" s="1"/>
  <c r="K527" i="8"/>
  <c r="M527" i="8" s="1"/>
  <c r="K528" i="8"/>
  <c r="M528" i="8" s="1"/>
  <c r="K529" i="8"/>
  <c r="M529" i="8" s="1"/>
  <c r="K530" i="8"/>
  <c r="M530" i="8" s="1"/>
  <c r="K531" i="8"/>
  <c r="M531" i="8" s="1"/>
  <c r="K532" i="8"/>
  <c r="M532" i="8" s="1"/>
  <c r="K533" i="8"/>
  <c r="M533" i="8" s="1"/>
  <c r="K594" i="8"/>
  <c r="M594" i="8" s="1"/>
  <c r="K593" i="8"/>
  <c r="M593" i="8" s="1"/>
  <c r="K592" i="8"/>
  <c r="M592" i="8" s="1"/>
  <c r="K591" i="8"/>
  <c r="M591" i="8" s="1"/>
  <c r="K590" i="8"/>
  <c r="M590" i="8" s="1"/>
  <c r="K589" i="8"/>
  <c r="M589" i="8" s="1"/>
  <c r="K588" i="8"/>
  <c r="M588" i="8" s="1"/>
  <c r="K586" i="8"/>
  <c r="M586" i="8" s="1"/>
  <c r="K585" i="8"/>
  <c r="M585" i="8" s="1"/>
  <c r="K511" i="8"/>
  <c r="M511" i="8" s="1"/>
  <c r="K510" i="8"/>
  <c r="M510" i="8" s="1"/>
  <c r="K509" i="8"/>
  <c r="M509" i="8" s="1"/>
  <c r="K508" i="8"/>
  <c r="M508" i="8" s="1"/>
  <c r="K507" i="8"/>
  <c r="M507" i="8" s="1"/>
  <c r="K506" i="8"/>
  <c r="M506" i="8" s="1"/>
  <c r="K505" i="8"/>
  <c r="M505" i="8" s="1"/>
  <c r="K504" i="8"/>
  <c r="M504" i="8" s="1"/>
  <c r="K503" i="8"/>
  <c r="M503" i="8" s="1"/>
  <c r="K502" i="8"/>
  <c r="M502" i="8" s="1"/>
  <c r="K501" i="8"/>
  <c r="M501" i="8" s="1"/>
  <c r="K500" i="8"/>
  <c r="M500" i="8" s="1"/>
  <c r="K499" i="8"/>
  <c r="M499" i="8" s="1"/>
  <c r="K498" i="8"/>
  <c r="M498" i="8" s="1"/>
  <c r="K496" i="8"/>
  <c r="M496" i="8" s="1"/>
  <c r="K495" i="8"/>
  <c r="M495" i="8" s="1"/>
  <c r="K494" i="8"/>
  <c r="M494" i="8" s="1"/>
  <c r="K493" i="8"/>
  <c r="M493" i="8" s="1"/>
  <c r="K492" i="8"/>
  <c r="M492" i="8" s="1"/>
  <c r="K491" i="8"/>
  <c r="M491" i="8" s="1"/>
  <c r="K490" i="8"/>
  <c r="M490" i="8" s="1"/>
  <c r="K489" i="8"/>
  <c r="M489" i="8" s="1"/>
  <c r="K488" i="8"/>
  <c r="M488" i="8" s="1"/>
  <c r="K487" i="8"/>
  <c r="M487" i="8" s="1"/>
  <c r="K486" i="8"/>
  <c r="M486" i="8" s="1"/>
  <c r="K485" i="8"/>
  <c r="M485" i="8" s="1"/>
  <c r="K484" i="8"/>
  <c r="M484" i="8" s="1"/>
  <c r="K483" i="8"/>
  <c r="M483" i="8" s="1"/>
  <c r="K482" i="8"/>
  <c r="M482" i="8" s="1"/>
  <c r="K481" i="8"/>
  <c r="M481" i="8" s="1"/>
  <c r="K480" i="8"/>
  <c r="M480" i="8" s="1"/>
  <c r="K479" i="8"/>
  <c r="M479" i="8" s="1"/>
  <c r="K478" i="8"/>
  <c r="M478" i="8" s="1"/>
  <c r="K477" i="8"/>
  <c r="M477" i="8" s="1"/>
  <c r="K476" i="8"/>
  <c r="M476" i="8" s="1"/>
  <c r="K475" i="8"/>
  <c r="M475" i="8" s="1"/>
  <c r="K474" i="8"/>
  <c r="M474" i="8" s="1"/>
  <c r="K473" i="8"/>
  <c r="M473" i="8" s="1"/>
  <c r="K472" i="8"/>
  <c r="M472" i="8" s="1"/>
  <c r="K471" i="8"/>
  <c r="M471" i="8" s="1"/>
  <c r="K470" i="8"/>
  <c r="M470" i="8" s="1"/>
  <c r="K469" i="8"/>
  <c r="M469" i="8" s="1"/>
  <c r="K468" i="8"/>
  <c r="M468" i="8" s="1"/>
  <c r="K467" i="8"/>
  <c r="M467" i="8" s="1"/>
  <c r="K466" i="8"/>
  <c r="M466" i="8" s="1"/>
  <c r="K465" i="8"/>
  <c r="M465" i="8" s="1"/>
  <c r="K464" i="8"/>
  <c r="M464" i="8" s="1"/>
  <c r="K463" i="8"/>
  <c r="M463" i="8" s="1"/>
  <c r="K462" i="8"/>
  <c r="M462" i="8" s="1"/>
  <c r="K461" i="8"/>
  <c r="M461" i="8" s="1"/>
  <c r="K460" i="8"/>
  <c r="M460" i="8" s="1"/>
  <c r="K459" i="8"/>
  <c r="M459" i="8" s="1"/>
  <c r="K458" i="8"/>
  <c r="M458" i="8" s="1"/>
  <c r="K457" i="8"/>
  <c r="M457" i="8" s="1"/>
  <c r="K456" i="8"/>
  <c r="M456" i="8" s="1"/>
  <c r="K454" i="8"/>
  <c r="M454" i="8" s="1"/>
  <c r="K453" i="8"/>
  <c r="M453" i="8" s="1"/>
  <c r="K452" i="8"/>
  <c r="M452" i="8" s="1"/>
  <c r="K451" i="8"/>
  <c r="M451" i="8" s="1"/>
  <c r="L451" i="8" s="1"/>
  <c r="K450" i="8"/>
  <c r="M450" i="8" s="1"/>
  <c r="N450" i="8" s="1"/>
  <c r="K449" i="8"/>
  <c r="M449" i="8" s="1"/>
  <c r="K448" i="8"/>
  <c r="M448" i="8" s="1"/>
  <c r="N448" i="8" s="1"/>
  <c r="K447" i="8"/>
  <c r="M447" i="8" s="1"/>
  <c r="N447" i="8" s="1"/>
  <c r="K446" i="8"/>
  <c r="M446" i="8" s="1"/>
  <c r="K445" i="8"/>
  <c r="M445" i="8" s="1"/>
  <c r="K444" i="8"/>
  <c r="M444" i="8" s="1"/>
  <c r="N444" i="8" s="1"/>
  <c r="K443" i="8"/>
  <c r="M443" i="8" s="1"/>
  <c r="K442" i="8"/>
  <c r="M442" i="8" s="1"/>
  <c r="K441" i="8"/>
  <c r="M441" i="8" s="1"/>
  <c r="N441" i="8" s="1"/>
  <c r="K440" i="8"/>
  <c r="M440" i="8" s="1"/>
  <c r="N440" i="8" s="1"/>
  <c r="K439" i="8"/>
  <c r="M439" i="8" s="1"/>
  <c r="K438" i="8"/>
  <c r="M438" i="8" s="1"/>
  <c r="N438" i="8" s="1"/>
  <c r="K437" i="8"/>
  <c r="M437" i="8" s="1"/>
  <c r="N437" i="8" s="1"/>
  <c r="K436" i="8"/>
  <c r="M436" i="8" s="1"/>
  <c r="N436" i="8" s="1"/>
  <c r="K435" i="8"/>
  <c r="M435" i="8" s="1"/>
  <c r="N435" i="8" s="1"/>
  <c r="K434" i="8"/>
  <c r="M434" i="8" s="1"/>
  <c r="K433" i="8"/>
  <c r="M433" i="8" s="1"/>
  <c r="K432" i="8"/>
  <c r="M432" i="8" s="1"/>
  <c r="N432" i="8" s="1"/>
  <c r="K431" i="8"/>
  <c r="M431" i="8" s="1"/>
  <c r="K430" i="8"/>
  <c r="M430" i="8" s="1"/>
  <c r="K429" i="8"/>
  <c r="M429" i="8" s="1"/>
  <c r="K428" i="8"/>
  <c r="M428" i="8" s="1"/>
  <c r="N428" i="8" s="1"/>
  <c r="K427" i="8"/>
  <c r="M427" i="8" s="1"/>
  <c r="K426" i="8"/>
  <c r="M426" i="8" s="1"/>
  <c r="K425" i="8"/>
  <c r="M425" i="8" s="1"/>
  <c r="N425" i="8" s="1"/>
  <c r="K424" i="8"/>
  <c r="M424" i="8" s="1"/>
  <c r="N424" i="8" s="1"/>
  <c r="K423" i="8"/>
  <c r="M423" i="8" s="1"/>
  <c r="K422" i="8"/>
  <c r="M422" i="8" s="1"/>
  <c r="N422" i="8" s="1"/>
  <c r="K421" i="8"/>
  <c r="M421" i="8" s="1"/>
  <c r="K420" i="8"/>
  <c r="M420" i="8" s="1"/>
  <c r="K419" i="8"/>
  <c r="M419" i="8" s="1"/>
  <c r="N419" i="8" s="1"/>
  <c r="K418" i="8"/>
  <c r="M418" i="8" s="1"/>
  <c r="N418" i="8" s="1"/>
  <c r="K417" i="8"/>
  <c r="M417" i="8" s="1"/>
  <c r="K416" i="8"/>
  <c r="M416" i="8" s="1"/>
  <c r="K415" i="8"/>
  <c r="M415" i="8" s="1"/>
  <c r="N415" i="8" s="1"/>
  <c r="K414" i="8"/>
  <c r="M414" i="8" s="1"/>
  <c r="K413" i="8"/>
  <c r="M413" i="8" s="1"/>
  <c r="K412" i="8"/>
  <c r="M412" i="8" s="1"/>
  <c r="K411" i="8"/>
  <c r="M411" i="8" s="1"/>
  <c r="N411" i="8" s="1"/>
  <c r="K410" i="8"/>
  <c r="M410" i="8" s="1"/>
  <c r="K409" i="8"/>
  <c r="M409" i="8" s="1"/>
  <c r="N409" i="8" s="1"/>
  <c r="K408" i="8"/>
  <c r="M408" i="8" s="1"/>
  <c r="K407" i="8"/>
  <c r="M407" i="8" s="1"/>
  <c r="K406" i="8"/>
  <c r="M406" i="8" s="1"/>
  <c r="K405" i="8"/>
  <c r="M405" i="8" s="1"/>
  <c r="N405" i="8" s="1"/>
  <c r="K404" i="8"/>
  <c r="M404" i="8" s="1"/>
  <c r="K403" i="8"/>
  <c r="M403" i="8" s="1"/>
  <c r="N403" i="8" s="1"/>
  <c r="K402" i="8"/>
  <c r="M402" i="8" s="1"/>
  <c r="K401" i="8"/>
  <c r="M401" i="8" s="1"/>
  <c r="N401" i="8" s="1"/>
  <c r="K400" i="8"/>
  <c r="M400" i="8" s="1"/>
  <c r="K399" i="8"/>
  <c r="M399" i="8" s="1"/>
  <c r="K398" i="8"/>
  <c r="M398" i="8" s="1"/>
  <c r="K397" i="8"/>
  <c r="M397" i="8" s="1"/>
  <c r="N397" i="8" s="1"/>
  <c r="K396" i="8"/>
  <c r="M396" i="8" s="1"/>
  <c r="K395" i="8"/>
  <c r="M395" i="8" s="1"/>
  <c r="N395" i="8" s="1"/>
  <c r="K394" i="8"/>
  <c r="M394" i="8" s="1"/>
  <c r="N394" i="8" s="1"/>
  <c r="K393" i="8"/>
  <c r="M393" i="8" s="1"/>
  <c r="N393" i="8" s="1"/>
  <c r="K392" i="8"/>
  <c r="M392" i="8" s="1"/>
  <c r="K391" i="8"/>
  <c r="M391" i="8" s="1"/>
  <c r="N391" i="8" s="1"/>
  <c r="K390" i="8"/>
  <c r="M390" i="8" s="1"/>
  <c r="K389" i="8"/>
  <c r="M389" i="8" s="1"/>
  <c r="N389" i="8" s="1"/>
  <c r="K388" i="8"/>
  <c r="M388" i="8" s="1"/>
  <c r="K387" i="8"/>
  <c r="M387" i="8" s="1"/>
  <c r="N387" i="8" s="1"/>
  <c r="K386" i="8"/>
  <c r="M386" i="8" s="1"/>
  <c r="N386" i="8" s="1"/>
  <c r="K385" i="8"/>
  <c r="M385" i="8" s="1"/>
  <c r="N385" i="8" s="1"/>
  <c r="K384" i="8"/>
  <c r="M384" i="8" s="1"/>
  <c r="K383" i="8"/>
  <c r="M383" i="8" s="1"/>
  <c r="K382" i="8"/>
  <c r="M382" i="8" s="1"/>
  <c r="K381" i="8"/>
  <c r="M381" i="8" s="1"/>
  <c r="N381" i="8" s="1"/>
  <c r="K379" i="8"/>
  <c r="M379" i="8" s="1"/>
  <c r="N379" i="8" s="1"/>
  <c r="K378" i="8"/>
  <c r="M378" i="8" s="1"/>
  <c r="N378" i="8" s="1"/>
  <c r="K377" i="8"/>
  <c r="M377" i="8" s="1"/>
  <c r="N377" i="8" s="1"/>
  <c r="K376" i="8"/>
  <c r="M376" i="8" s="1"/>
  <c r="K375" i="8"/>
  <c r="M375" i="8" s="1"/>
  <c r="K374" i="8"/>
  <c r="M374" i="8" s="1"/>
  <c r="K373" i="8"/>
  <c r="M373" i="8" s="1"/>
  <c r="N373" i="8" s="1"/>
  <c r="K372" i="8"/>
  <c r="M372" i="8" s="1"/>
  <c r="N372" i="8" s="1"/>
  <c r="K371" i="8"/>
  <c r="M371" i="8" s="1"/>
  <c r="N371" i="8" s="1"/>
  <c r="K370" i="8"/>
  <c r="M370" i="8" s="1"/>
  <c r="L370" i="8" s="1"/>
  <c r="K369" i="8"/>
  <c r="M369" i="8" s="1"/>
  <c r="N369" i="8" s="1"/>
  <c r="K368" i="8"/>
  <c r="M368" i="8" s="1"/>
  <c r="K367" i="8"/>
  <c r="M367" i="8" s="1"/>
  <c r="N367" i="8" s="1"/>
  <c r="K366" i="8"/>
  <c r="M366" i="8" s="1"/>
  <c r="K365" i="8"/>
  <c r="M365" i="8" s="1"/>
  <c r="L365" i="8" s="1"/>
  <c r="K364" i="8"/>
  <c r="M364" i="8" s="1"/>
  <c r="N364" i="8" s="1"/>
  <c r="K363" i="8"/>
  <c r="M363" i="8" s="1"/>
  <c r="N363" i="8" s="1"/>
  <c r="K362" i="8"/>
  <c r="M362" i="8" s="1"/>
  <c r="N362" i="8" s="1"/>
  <c r="K361" i="8"/>
  <c r="M361" i="8" s="1"/>
  <c r="K360" i="8"/>
  <c r="M360" i="8" s="1"/>
  <c r="N360" i="8" s="1"/>
  <c r="K359" i="8"/>
  <c r="M359" i="8" s="1"/>
  <c r="N359" i="8" s="1"/>
  <c r="K358" i="8"/>
  <c r="M358" i="8" s="1"/>
  <c r="L358" i="8" s="1"/>
  <c r="K357" i="8"/>
  <c r="M357" i="8" s="1"/>
  <c r="N357" i="8" s="1"/>
  <c r="K356" i="8"/>
  <c r="M356" i="8" s="1"/>
  <c r="N356" i="8" s="1"/>
  <c r="K355" i="8"/>
  <c r="M355" i="8" s="1"/>
  <c r="N355" i="8" s="1"/>
  <c r="K353" i="8"/>
  <c r="M353" i="8" s="1"/>
  <c r="N353" i="8" s="1"/>
  <c r="K352" i="8"/>
  <c r="M352" i="8" s="1"/>
  <c r="K351" i="8"/>
  <c r="M351" i="8" s="1"/>
  <c r="N351" i="8" s="1"/>
  <c r="K350" i="8"/>
  <c r="M350" i="8" s="1"/>
  <c r="K349" i="8"/>
  <c r="M349" i="8" s="1"/>
  <c r="L349" i="8" s="1"/>
  <c r="K348" i="8"/>
  <c r="M348" i="8" s="1"/>
  <c r="N348" i="8" s="1"/>
  <c r="K347" i="8"/>
  <c r="M347" i="8" s="1"/>
  <c r="N347" i="8" s="1"/>
  <c r="K346" i="8"/>
  <c r="M346" i="8" s="1"/>
  <c r="N346" i="8" s="1"/>
  <c r="K345" i="8"/>
  <c r="M345" i="8" s="1"/>
  <c r="K344" i="8"/>
  <c r="M344" i="8" s="1"/>
  <c r="N344" i="8" s="1"/>
  <c r="K343" i="8"/>
  <c r="M343" i="8" s="1"/>
  <c r="K342" i="8"/>
  <c r="M342" i="8" s="1"/>
  <c r="N342" i="8" s="1"/>
  <c r="K341" i="8"/>
  <c r="M341" i="8" s="1"/>
  <c r="N341" i="8" s="1"/>
  <c r="K340" i="8"/>
  <c r="M340" i="8" s="1"/>
  <c r="N340" i="8" s="1"/>
  <c r="K339" i="8"/>
  <c r="M339" i="8" s="1"/>
  <c r="K338" i="8"/>
  <c r="M338" i="8" s="1"/>
  <c r="L338" i="8" s="1"/>
  <c r="K337" i="8"/>
  <c r="M337" i="8" s="1"/>
  <c r="L337" i="8" s="1"/>
  <c r="K336" i="8"/>
  <c r="M336" i="8" s="1"/>
  <c r="N336" i="8" s="1"/>
  <c r="K335" i="8"/>
  <c r="M335" i="8" s="1"/>
  <c r="K334" i="8"/>
  <c r="M334" i="8" s="1"/>
  <c r="N334" i="8" s="1"/>
  <c r="K333" i="8"/>
  <c r="M333" i="8" s="1"/>
  <c r="L333" i="8" s="1"/>
  <c r="K332" i="8"/>
  <c r="M332" i="8" s="1"/>
  <c r="N332" i="8" s="1"/>
  <c r="K331" i="8"/>
  <c r="M331" i="8" s="1"/>
  <c r="K330" i="8"/>
  <c r="M330" i="8" s="1"/>
  <c r="N330" i="8" s="1"/>
  <c r="K329" i="8"/>
  <c r="M329" i="8" s="1"/>
  <c r="L329" i="8" s="1"/>
  <c r="K328" i="8"/>
  <c r="M328" i="8" s="1"/>
  <c r="N328" i="8" s="1"/>
  <c r="K327" i="8"/>
  <c r="M327" i="8" s="1"/>
  <c r="K326" i="8"/>
  <c r="M326" i="8" s="1"/>
  <c r="N326" i="8" s="1"/>
  <c r="K325" i="8"/>
  <c r="M325" i="8" s="1"/>
  <c r="N325" i="8" s="1"/>
  <c r="K324" i="8"/>
  <c r="M324" i="8" s="1"/>
  <c r="N324" i="8" s="1"/>
  <c r="K323" i="8"/>
  <c r="M323" i="8" s="1"/>
  <c r="K322" i="8"/>
  <c r="M322" i="8" s="1"/>
  <c r="N322" i="8" s="1"/>
  <c r="K321" i="8"/>
  <c r="M321" i="8" s="1"/>
  <c r="N321" i="8" s="1"/>
  <c r="K320" i="8"/>
  <c r="M320" i="8" s="1"/>
  <c r="K319" i="8"/>
  <c r="M319" i="8" s="1"/>
  <c r="K318" i="8"/>
  <c r="M318" i="8" s="1"/>
  <c r="L318" i="8" s="1"/>
  <c r="K317" i="8"/>
  <c r="M317" i="8" s="1"/>
  <c r="K316" i="8"/>
  <c r="M316" i="8" s="1"/>
  <c r="L316" i="8" s="1"/>
  <c r="K315" i="8"/>
  <c r="M315" i="8" s="1"/>
  <c r="L315" i="8" s="1"/>
  <c r="K314" i="8"/>
  <c r="M314" i="8" s="1"/>
  <c r="L314" i="8" s="1"/>
  <c r="K313" i="8"/>
  <c r="M313" i="8" s="1"/>
  <c r="K312" i="8"/>
  <c r="M312" i="8" s="1"/>
  <c r="L312" i="8" s="1"/>
  <c r="K311" i="8"/>
  <c r="M311" i="8" s="1"/>
  <c r="K310" i="8"/>
  <c r="M310" i="8" s="1"/>
  <c r="L310" i="8" s="1"/>
  <c r="K309" i="8"/>
  <c r="M309" i="8" s="1"/>
  <c r="K308" i="8"/>
  <c r="M308" i="8" s="1"/>
  <c r="L308" i="8" s="1"/>
  <c r="K307" i="8"/>
  <c r="M307" i="8" s="1"/>
  <c r="K306" i="8"/>
  <c r="M306" i="8" s="1"/>
  <c r="K305" i="8"/>
  <c r="M305" i="8" s="1"/>
  <c r="L305" i="8" s="1"/>
  <c r="K543" i="8"/>
  <c r="M543" i="8" s="1"/>
  <c r="L543" i="8" s="1"/>
  <c r="K304" i="8"/>
  <c r="M304" i="8" s="1"/>
  <c r="K303" i="8"/>
  <c r="M303" i="8" s="1"/>
  <c r="L303" i="8" s="1"/>
  <c r="K302" i="8"/>
  <c r="M302" i="8" s="1"/>
  <c r="L302" i="8" s="1"/>
  <c r="K301" i="8"/>
  <c r="M301" i="8" s="1"/>
  <c r="L301" i="8" s="1"/>
  <c r="K300" i="8"/>
  <c r="M300" i="8" s="1"/>
  <c r="L300" i="8" s="1"/>
  <c r="K299" i="8"/>
  <c r="M299" i="8" s="1"/>
  <c r="K298" i="8"/>
  <c r="M298" i="8" s="1"/>
  <c r="L298" i="8" s="1"/>
  <c r="K297" i="8"/>
  <c r="M297" i="8" s="1"/>
  <c r="L297" i="8" s="1"/>
  <c r="K296" i="8"/>
  <c r="M296" i="8" s="1"/>
  <c r="L296" i="8" s="1"/>
  <c r="K295" i="8"/>
  <c r="M295" i="8" s="1"/>
  <c r="K294" i="8"/>
  <c r="M294" i="8" s="1"/>
  <c r="L294" i="8" s="1"/>
  <c r="K293" i="8"/>
  <c r="M293" i="8" s="1"/>
  <c r="L293" i="8" s="1"/>
  <c r="K292" i="8"/>
  <c r="M292" i="8" s="1"/>
  <c r="K291" i="8"/>
  <c r="M291" i="8" s="1"/>
  <c r="L291" i="8" s="1"/>
  <c r="K290" i="8"/>
  <c r="M290" i="8" s="1"/>
  <c r="L290" i="8" s="1"/>
  <c r="K289" i="8"/>
  <c r="M289" i="8" s="1"/>
  <c r="L289" i="8" s="1"/>
  <c r="K288" i="8"/>
  <c r="M288" i="8" s="1"/>
  <c r="L288" i="8" s="1"/>
  <c r="K287" i="8"/>
  <c r="M287" i="8" s="1"/>
  <c r="K286" i="8"/>
  <c r="M286" i="8" s="1"/>
  <c r="L286" i="8" s="1"/>
  <c r="K285" i="8"/>
  <c r="M285" i="8" s="1"/>
  <c r="L285" i="8" s="1"/>
  <c r="K284" i="8"/>
  <c r="M284" i="8" s="1"/>
  <c r="K283" i="8"/>
  <c r="M283" i="8" s="1"/>
  <c r="L283" i="8" s="1"/>
  <c r="K282" i="8"/>
  <c r="M282" i="8" s="1"/>
  <c r="L282" i="8" s="1"/>
  <c r="K281" i="8"/>
  <c r="M281" i="8" s="1"/>
  <c r="L281" i="8" s="1"/>
  <c r="K280" i="8"/>
  <c r="M280" i="8" s="1"/>
  <c r="L280" i="8" s="1"/>
  <c r="K279" i="8"/>
  <c r="M279" i="8" s="1"/>
  <c r="K278" i="8"/>
  <c r="M278" i="8" s="1"/>
  <c r="L278" i="8" s="1"/>
  <c r="K277" i="8"/>
  <c r="M277" i="8" s="1"/>
  <c r="L277" i="8" s="1"/>
  <c r="K276" i="8"/>
  <c r="M276" i="8" s="1"/>
  <c r="K275" i="8"/>
  <c r="M275" i="8" s="1"/>
  <c r="L275" i="8" s="1"/>
  <c r="K274" i="8"/>
  <c r="M274" i="8" s="1"/>
  <c r="L274" i="8" s="1"/>
  <c r="K273" i="8"/>
  <c r="M273" i="8" s="1"/>
  <c r="L273" i="8" s="1"/>
  <c r="K272" i="8"/>
  <c r="M272" i="8" s="1"/>
  <c r="L272" i="8" s="1"/>
  <c r="K271" i="8"/>
  <c r="M271" i="8" s="1"/>
  <c r="K270" i="8"/>
  <c r="M270" i="8" s="1"/>
  <c r="L270" i="8" s="1"/>
  <c r="K269" i="8"/>
  <c r="M269" i="8" s="1"/>
  <c r="L269" i="8" s="1"/>
  <c r="K267" i="8"/>
  <c r="M267" i="8" s="1"/>
  <c r="L267" i="8" s="1"/>
  <c r="K266" i="8"/>
  <c r="M266" i="8" s="1"/>
  <c r="L266" i="8" s="1"/>
  <c r="K265" i="8"/>
  <c r="M265" i="8" s="1"/>
  <c r="L265" i="8" s="1"/>
  <c r="K264" i="8"/>
  <c r="M264" i="8" s="1"/>
  <c r="L264" i="8" s="1"/>
  <c r="K263" i="8"/>
  <c r="M263" i="8" s="1"/>
  <c r="K262" i="8"/>
  <c r="M262" i="8" s="1"/>
  <c r="L262" i="8" s="1"/>
  <c r="K261" i="8"/>
  <c r="M261" i="8" s="1"/>
  <c r="L261" i="8" s="1"/>
  <c r="K260" i="8"/>
  <c r="M260" i="8" s="1"/>
  <c r="K259" i="8"/>
  <c r="M259" i="8" s="1"/>
  <c r="L259" i="8" s="1"/>
  <c r="K258" i="8"/>
  <c r="M258" i="8" s="1"/>
  <c r="L258" i="8" s="1"/>
  <c r="K257" i="8"/>
  <c r="M257" i="8" s="1"/>
  <c r="L257" i="8" s="1"/>
  <c r="K256" i="8"/>
  <c r="M256" i="8" s="1"/>
  <c r="L256" i="8" s="1"/>
  <c r="K255" i="8"/>
  <c r="M255" i="8" s="1"/>
  <c r="K254" i="8"/>
  <c r="M254" i="8" s="1"/>
  <c r="L254" i="8" s="1"/>
  <c r="K253" i="8"/>
  <c r="M253" i="8" s="1"/>
  <c r="K252" i="8"/>
  <c r="M252" i="8" s="1"/>
  <c r="L252" i="8" s="1"/>
  <c r="K251" i="8"/>
  <c r="M251" i="8" s="1"/>
  <c r="L251" i="8" s="1"/>
  <c r="K250" i="8"/>
  <c r="M250" i="8" s="1"/>
  <c r="L250" i="8" s="1"/>
  <c r="K249" i="8"/>
  <c r="M249" i="8" s="1"/>
  <c r="L249" i="8" s="1"/>
  <c r="K248" i="8"/>
  <c r="M248" i="8" s="1"/>
  <c r="K247" i="8"/>
  <c r="M247" i="8" s="1"/>
  <c r="L247" i="8" s="1"/>
  <c r="K246" i="8"/>
  <c r="M246" i="8" s="1"/>
  <c r="L246" i="8" s="1"/>
  <c r="K245" i="8"/>
  <c r="M245" i="8" s="1"/>
  <c r="K244" i="8"/>
  <c r="M244" i="8" s="1"/>
  <c r="L244" i="8" s="1"/>
  <c r="K243" i="8"/>
  <c r="M243" i="8" s="1"/>
  <c r="L243" i="8" s="1"/>
  <c r="K242" i="8"/>
  <c r="M242" i="8" s="1"/>
  <c r="L242" i="8" s="1"/>
  <c r="K241" i="8"/>
  <c r="M241" i="8" s="1"/>
  <c r="L241" i="8" s="1"/>
  <c r="K240" i="8"/>
  <c r="M240" i="8" s="1"/>
  <c r="K239" i="8"/>
  <c r="M239" i="8" s="1"/>
  <c r="L239" i="8" s="1"/>
  <c r="K238" i="8"/>
  <c r="M238" i="8" s="1"/>
  <c r="L238" i="8" s="1"/>
  <c r="K237" i="8"/>
  <c r="M237" i="8" s="1"/>
  <c r="K236" i="8"/>
  <c r="M236" i="8" s="1"/>
  <c r="L236" i="8" s="1"/>
  <c r="K235" i="8"/>
  <c r="M235" i="8" s="1"/>
  <c r="L235" i="8" s="1"/>
  <c r="K234" i="8"/>
  <c r="M234" i="8" s="1"/>
  <c r="L234" i="8" s="1"/>
  <c r="K233" i="8"/>
  <c r="M233" i="8" s="1"/>
  <c r="K232" i="8"/>
  <c r="M232" i="8" s="1"/>
  <c r="L232" i="8" s="1"/>
  <c r="K231" i="8"/>
  <c r="M231" i="8" s="1"/>
  <c r="L231" i="8" s="1"/>
  <c r="K230" i="8"/>
  <c r="M230" i="8" s="1"/>
  <c r="L230" i="8" s="1"/>
  <c r="K229" i="8"/>
  <c r="M229" i="8" s="1"/>
  <c r="K228" i="8"/>
  <c r="M228" i="8" s="1"/>
  <c r="L228" i="8" s="1"/>
  <c r="K227" i="8"/>
  <c r="M227" i="8" s="1"/>
  <c r="L227" i="8" s="1"/>
  <c r="K226" i="8"/>
  <c r="M226" i="8" s="1"/>
  <c r="L226" i="8" s="1"/>
  <c r="K225" i="8"/>
  <c r="M225" i="8" s="1"/>
  <c r="K224" i="8"/>
  <c r="M224" i="8" s="1"/>
  <c r="K223" i="8"/>
  <c r="M223" i="8" s="1"/>
  <c r="L223" i="8" s="1"/>
  <c r="K222" i="8"/>
  <c r="M222" i="8" s="1"/>
  <c r="L222" i="8" s="1"/>
  <c r="K221" i="8"/>
  <c r="M221" i="8" s="1"/>
  <c r="L221" i="8" s="1"/>
  <c r="K220" i="8"/>
  <c r="M220" i="8" s="1"/>
  <c r="K219" i="8"/>
  <c r="M219" i="8" s="1"/>
  <c r="L219" i="8" s="1"/>
  <c r="K218" i="8"/>
  <c r="M218" i="8" s="1"/>
  <c r="K217" i="8"/>
  <c r="M217" i="8" s="1"/>
  <c r="L217" i="8" s="1"/>
  <c r="K216" i="8"/>
  <c r="M216" i="8" s="1"/>
  <c r="K215" i="8"/>
  <c r="M215" i="8" s="1"/>
  <c r="L215" i="8" s="1"/>
  <c r="K214" i="8"/>
  <c r="M214" i="8" s="1"/>
  <c r="K213" i="8"/>
  <c r="M213" i="8" s="1"/>
  <c r="L213" i="8" s="1"/>
  <c r="K212" i="8"/>
  <c r="M212" i="8" s="1"/>
  <c r="K211" i="8"/>
  <c r="M211" i="8" s="1"/>
  <c r="L211" i="8" s="1"/>
  <c r="K210" i="8"/>
  <c r="M210" i="8" s="1"/>
  <c r="K209" i="8"/>
  <c r="M209" i="8" s="1"/>
  <c r="K208" i="8"/>
  <c r="M208" i="8" s="1"/>
  <c r="K207" i="8"/>
  <c r="M207" i="8" s="1"/>
  <c r="L207" i="8" s="1"/>
  <c r="K206" i="8"/>
  <c r="M206" i="8" s="1"/>
  <c r="K205" i="8"/>
  <c r="M205" i="8" s="1"/>
  <c r="L205" i="8" s="1"/>
  <c r="K204" i="8"/>
  <c r="M204" i="8" s="1"/>
  <c r="K203" i="8"/>
  <c r="M203" i="8" s="1"/>
  <c r="L203" i="8" s="1"/>
  <c r="K202" i="8"/>
  <c r="M202" i="8" s="1"/>
  <c r="L202" i="8" s="1"/>
  <c r="K201" i="8"/>
  <c r="M201" i="8" s="1"/>
  <c r="L201" i="8" s="1"/>
  <c r="K200" i="8"/>
  <c r="M200" i="8" s="1"/>
  <c r="K199" i="8"/>
  <c r="M199" i="8" s="1"/>
  <c r="L199" i="8" s="1"/>
  <c r="K198" i="8"/>
  <c r="M198" i="8" s="1"/>
  <c r="K197" i="8"/>
  <c r="M197" i="8" s="1"/>
  <c r="L197" i="8" s="1"/>
  <c r="K196" i="8"/>
  <c r="M196" i="8" s="1"/>
  <c r="K195" i="8"/>
  <c r="M195" i="8" s="1"/>
  <c r="L195" i="8" s="1"/>
  <c r="K194" i="8"/>
  <c r="M194" i="8" s="1"/>
  <c r="L194" i="8" s="1"/>
  <c r="K193" i="8"/>
  <c r="M193" i="8" s="1"/>
  <c r="L193" i="8" s="1"/>
  <c r="K192" i="8"/>
  <c r="M192" i="8" s="1"/>
  <c r="K191" i="8"/>
  <c r="M191" i="8" s="1"/>
  <c r="L191" i="8" s="1"/>
  <c r="K190" i="8"/>
  <c r="M190" i="8" s="1"/>
  <c r="L190" i="8" s="1"/>
  <c r="K189" i="8"/>
  <c r="M189" i="8" s="1"/>
  <c r="L189" i="8" s="1"/>
  <c r="K188" i="8"/>
  <c r="M188" i="8" s="1"/>
  <c r="K187" i="8"/>
  <c r="M187" i="8" s="1"/>
  <c r="L187" i="8" s="1"/>
  <c r="K186" i="8"/>
  <c r="M186" i="8" s="1"/>
  <c r="K185" i="8"/>
  <c r="M185" i="8" s="1"/>
  <c r="L185" i="8" s="1"/>
  <c r="K184" i="8"/>
  <c r="M184" i="8" s="1"/>
  <c r="K183" i="8"/>
  <c r="M183" i="8" s="1"/>
  <c r="L183" i="8" s="1"/>
  <c r="K181" i="8"/>
  <c r="M181" i="8" s="1"/>
  <c r="L181" i="8" s="1"/>
  <c r="K180" i="8"/>
  <c r="M180" i="8" s="1"/>
  <c r="L180" i="8" s="1"/>
  <c r="K179" i="8"/>
  <c r="M179" i="8" s="1"/>
  <c r="K178" i="8"/>
  <c r="M178" i="8" s="1"/>
  <c r="K177" i="8"/>
  <c r="M177" i="8" s="1"/>
  <c r="L177" i="8" s="1"/>
  <c r="K176" i="8"/>
  <c r="M176" i="8" s="1"/>
  <c r="L176" i="8" s="1"/>
  <c r="K175" i="8"/>
  <c r="M175" i="8" s="1"/>
  <c r="N175" i="8" s="1"/>
  <c r="K174" i="8"/>
  <c r="M174" i="8" s="1"/>
  <c r="K173" i="8"/>
  <c r="M173" i="8" s="1"/>
  <c r="N173" i="8" s="1"/>
  <c r="K172" i="8"/>
  <c r="M172" i="8" s="1"/>
  <c r="K171" i="8"/>
  <c r="M171" i="8" s="1"/>
  <c r="N171" i="8" s="1"/>
  <c r="K170" i="8"/>
  <c r="M170" i="8" s="1"/>
  <c r="N170" i="8" s="1"/>
  <c r="K169" i="8"/>
  <c r="M169" i="8" s="1"/>
  <c r="N169" i="8" s="1"/>
  <c r="K168" i="8"/>
  <c r="M168" i="8" s="1"/>
  <c r="N168" i="8" s="1"/>
  <c r="K167" i="8"/>
  <c r="M167" i="8" s="1"/>
  <c r="N167" i="8" s="1"/>
  <c r="K166" i="8"/>
  <c r="M166" i="8" s="1"/>
  <c r="K165" i="8"/>
  <c r="M165" i="8" s="1"/>
  <c r="K164" i="8"/>
  <c r="M164" i="8" s="1"/>
  <c r="K163" i="8"/>
  <c r="M163" i="8" s="1"/>
  <c r="N163" i="8" s="1"/>
  <c r="K162" i="8"/>
  <c r="M162" i="8" s="1"/>
  <c r="N162" i="8" s="1"/>
  <c r="K161" i="8"/>
  <c r="M161" i="8" s="1"/>
  <c r="K160" i="8"/>
  <c r="M160" i="8" s="1"/>
  <c r="K159" i="8"/>
  <c r="M159" i="8" s="1"/>
  <c r="N159" i="8" s="1"/>
  <c r="K158" i="8"/>
  <c r="M158" i="8" s="1"/>
  <c r="N158" i="8" s="1"/>
  <c r="K157" i="8"/>
  <c r="M157" i="8" s="1"/>
  <c r="K156" i="8"/>
  <c r="M156" i="8" s="1"/>
  <c r="K155" i="8"/>
  <c r="M155" i="8" s="1"/>
  <c r="N155" i="8" s="1"/>
  <c r="K154" i="8"/>
  <c r="M154" i="8" s="1"/>
  <c r="K153" i="8"/>
  <c r="M153" i="8" s="1"/>
  <c r="K152" i="8"/>
  <c r="M152" i="8" s="1"/>
  <c r="K151" i="8"/>
  <c r="M151" i="8" s="1"/>
  <c r="N151" i="8" s="1"/>
  <c r="K150" i="8"/>
  <c r="M150" i="8" s="1"/>
  <c r="K149" i="8"/>
  <c r="M149" i="8" s="1"/>
  <c r="K148" i="8"/>
  <c r="M148" i="8" s="1"/>
  <c r="K147" i="8"/>
  <c r="M147" i="8" s="1"/>
  <c r="N147" i="8" s="1"/>
  <c r="K146" i="8"/>
  <c r="M146" i="8" s="1"/>
  <c r="N146" i="8" s="1"/>
  <c r="K145" i="8"/>
  <c r="M145" i="8" s="1"/>
  <c r="K144" i="8"/>
  <c r="M144" i="8" s="1"/>
  <c r="K143" i="8"/>
  <c r="M143" i="8" s="1"/>
  <c r="N143" i="8" s="1"/>
  <c r="K142" i="8"/>
  <c r="M142" i="8" s="1"/>
  <c r="N142" i="8" s="1"/>
  <c r="K141" i="8"/>
  <c r="M141" i="8" s="1"/>
  <c r="K140" i="8"/>
  <c r="M140" i="8" s="1"/>
  <c r="K138" i="8"/>
  <c r="M138" i="8" s="1"/>
  <c r="K137" i="8"/>
  <c r="M137" i="8" s="1"/>
  <c r="K136" i="8"/>
  <c r="M136" i="8" s="1"/>
  <c r="K135" i="8"/>
  <c r="M135" i="8" s="1"/>
  <c r="N135" i="8" s="1"/>
  <c r="K134" i="8"/>
  <c r="M134" i="8" s="1"/>
  <c r="K133" i="8"/>
  <c r="M133" i="8" s="1"/>
  <c r="K132" i="8"/>
  <c r="M132" i="8" s="1"/>
  <c r="K131" i="8"/>
  <c r="M131" i="8" s="1"/>
  <c r="N131" i="8" s="1"/>
  <c r="K130" i="8"/>
  <c r="M130" i="8" s="1"/>
  <c r="N130" i="8" s="1"/>
  <c r="K129" i="8"/>
  <c r="M129" i="8" s="1"/>
  <c r="K128" i="8"/>
  <c r="M128" i="8" s="1"/>
  <c r="N128" i="8" s="1"/>
  <c r="K127" i="8"/>
  <c r="M127" i="8" s="1"/>
  <c r="N127" i="8" s="1"/>
  <c r="K126" i="8"/>
  <c r="M126" i="8" s="1"/>
  <c r="K125" i="8"/>
  <c r="M125" i="8" s="1"/>
  <c r="K124" i="8"/>
  <c r="M124" i="8" s="1"/>
  <c r="N124" i="8" s="1"/>
  <c r="K123" i="8"/>
  <c r="M123" i="8" s="1"/>
  <c r="K122" i="8"/>
  <c r="M122" i="8" s="1"/>
  <c r="K121" i="8"/>
  <c r="M121" i="8" s="1"/>
  <c r="K120" i="8"/>
  <c r="M120" i="8" s="1"/>
  <c r="N120" i="8" s="1"/>
  <c r="K119" i="8"/>
  <c r="M119" i="8" s="1"/>
  <c r="K118" i="8"/>
  <c r="M118" i="8" s="1"/>
  <c r="K117" i="8"/>
  <c r="M117" i="8" s="1"/>
  <c r="K116" i="8"/>
  <c r="M116" i="8" s="1"/>
  <c r="N116" i="8" s="1"/>
  <c r="K115" i="8"/>
  <c r="M115" i="8" s="1"/>
  <c r="N115" i="8" s="1"/>
  <c r="K114" i="8"/>
  <c r="M114" i="8" s="1"/>
  <c r="K113" i="8"/>
  <c r="M113" i="8" s="1"/>
  <c r="K112" i="8"/>
  <c r="M112" i="8" s="1"/>
  <c r="N112" i="8" s="1"/>
  <c r="K111" i="8"/>
  <c r="M111" i="8" s="1"/>
  <c r="N111" i="8" s="1"/>
  <c r="K110" i="8"/>
  <c r="M110" i="8" s="1"/>
  <c r="K109" i="8"/>
  <c r="M109" i="8" s="1"/>
  <c r="K108" i="8"/>
  <c r="M108" i="8" s="1"/>
  <c r="N108" i="8" s="1"/>
  <c r="K107" i="8"/>
  <c r="M107" i="8" s="1"/>
  <c r="K106" i="8"/>
  <c r="M106" i="8" s="1"/>
  <c r="K105" i="8"/>
  <c r="M105" i="8" s="1"/>
  <c r="K104" i="8"/>
  <c r="M104" i="8" s="1"/>
  <c r="N104" i="8" s="1"/>
  <c r="K102" i="8"/>
  <c r="M102" i="8" s="1"/>
  <c r="K101" i="8"/>
  <c r="M101" i="8" s="1"/>
  <c r="K100" i="8"/>
  <c r="M100" i="8" s="1"/>
  <c r="N100" i="8" s="1"/>
  <c r="K99" i="8"/>
  <c r="M99" i="8" s="1"/>
  <c r="N99" i="8" s="1"/>
  <c r="K98" i="8"/>
  <c r="M98" i="8" s="1"/>
  <c r="K97" i="8"/>
  <c r="M97" i="8" s="1"/>
  <c r="K96" i="8"/>
  <c r="M96" i="8" s="1"/>
  <c r="N96" i="8" s="1"/>
  <c r="K95" i="8"/>
  <c r="M95" i="8" s="1"/>
  <c r="N95" i="8" s="1"/>
  <c r="K94" i="8"/>
  <c r="M94" i="8" s="1"/>
  <c r="K93" i="8"/>
  <c r="M93" i="8" s="1"/>
  <c r="K92" i="8"/>
  <c r="M92" i="8" s="1"/>
  <c r="N92" i="8" s="1"/>
  <c r="K91" i="8"/>
  <c r="M91" i="8" s="1"/>
  <c r="K90" i="8"/>
  <c r="M90" i="8" s="1"/>
  <c r="K89" i="8"/>
  <c r="M89" i="8" s="1"/>
  <c r="K88" i="8"/>
  <c r="M88" i="8" s="1"/>
  <c r="N88" i="8" s="1"/>
  <c r="K87" i="8"/>
  <c r="M87" i="8" s="1"/>
  <c r="K86" i="8"/>
  <c r="M86" i="8" s="1"/>
  <c r="K85" i="8"/>
  <c r="M85" i="8" s="1"/>
  <c r="K84" i="8"/>
  <c r="M84" i="8" s="1"/>
  <c r="N84" i="8" s="1"/>
  <c r="K83" i="8"/>
  <c r="M83" i="8" s="1"/>
  <c r="N83" i="8" s="1"/>
  <c r="K82" i="8"/>
  <c r="M82" i="8" s="1"/>
  <c r="K81" i="8"/>
  <c r="M81" i="8" s="1"/>
  <c r="K80" i="8"/>
  <c r="M80" i="8" s="1"/>
  <c r="N80" i="8" s="1"/>
  <c r="K79" i="8"/>
  <c r="M79" i="8" s="1"/>
  <c r="N79" i="8" s="1"/>
  <c r="K78" i="8"/>
  <c r="M78" i="8" s="1"/>
  <c r="K77" i="8"/>
  <c r="M77" i="8" s="1"/>
  <c r="K76" i="8"/>
  <c r="M76" i="8" s="1"/>
  <c r="N76" i="8" s="1"/>
  <c r="K74" i="8"/>
  <c r="M74" i="8" s="1"/>
  <c r="K73" i="8"/>
  <c r="M73" i="8" s="1"/>
  <c r="K72" i="8"/>
  <c r="M72" i="8" s="1"/>
  <c r="N72" i="8" s="1"/>
  <c r="K71" i="8"/>
  <c r="M71" i="8" s="1"/>
  <c r="K70" i="8"/>
  <c r="M70" i="8" s="1"/>
  <c r="K69" i="8"/>
  <c r="M69" i="8" s="1"/>
  <c r="K68" i="8"/>
  <c r="M68" i="8" s="1"/>
  <c r="N68" i="8" s="1"/>
  <c r="K67" i="8"/>
  <c r="M67" i="8" s="1"/>
  <c r="N67" i="8" s="1"/>
  <c r="K66" i="8"/>
  <c r="M66" i="8" s="1"/>
  <c r="K65" i="8"/>
  <c r="M65" i="8" s="1"/>
  <c r="K64" i="8"/>
  <c r="M64" i="8" s="1"/>
  <c r="N64" i="8" s="1"/>
  <c r="K63" i="8"/>
  <c r="M63" i="8" s="1"/>
  <c r="N63" i="8" s="1"/>
  <c r="K62" i="8"/>
  <c r="M62" i="8" s="1"/>
  <c r="K61" i="8"/>
  <c r="M61" i="8" s="1"/>
  <c r="K60" i="8"/>
  <c r="M60" i="8" s="1"/>
  <c r="N60" i="8" s="1"/>
  <c r="K59" i="8"/>
  <c r="M59" i="8" s="1"/>
  <c r="K58" i="8"/>
  <c r="M58" i="8" s="1"/>
  <c r="K57" i="8"/>
  <c r="M57" i="8" s="1"/>
  <c r="K56" i="8"/>
  <c r="M56" i="8" s="1"/>
  <c r="N56" i="8" s="1"/>
  <c r="K55" i="8"/>
  <c r="M55" i="8" s="1"/>
  <c r="K54" i="8"/>
  <c r="M54" i="8" s="1"/>
  <c r="K53" i="8"/>
  <c r="M53" i="8" s="1"/>
  <c r="K52" i="8"/>
  <c r="M52" i="8" s="1"/>
  <c r="N52" i="8" s="1"/>
  <c r="K51" i="8"/>
  <c r="M51" i="8" s="1"/>
  <c r="N51" i="8" s="1"/>
  <c r="K50" i="8"/>
  <c r="M50" i="8" s="1"/>
  <c r="K49" i="8"/>
  <c r="M49" i="8" s="1"/>
  <c r="K48" i="8"/>
  <c r="M48" i="8" s="1"/>
  <c r="N48" i="8" s="1"/>
  <c r="K47" i="8"/>
  <c r="M47" i="8" s="1"/>
  <c r="N47" i="8" s="1"/>
  <c r="K46" i="8"/>
  <c r="M46" i="8" s="1"/>
  <c r="K45" i="8"/>
  <c r="M45" i="8" s="1"/>
  <c r="K44" i="8"/>
  <c r="M44" i="8" s="1"/>
  <c r="K43" i="8"/>
  <c r="M43" i="8" s="1"/>
  <c r="K42" i="8"/>
  <c r="M42" i="8" s="1"/>
  <c r="K40" i="8"/>
  <c r="M40" i="8" s="1"/>
  <c r="K39" i="8"/>
  <c r="M39" i="8" s="1"/>
  <c r="K38" i="8"/>
  <c r="M38" i="8" s="1"/>
  <c r="K37" i="8"/>
  <c r="M37" i="8" s="1"/>
  <c r="K36" i="8"/>
  <c r="M36" i="8" s="1"/>
  <c r="K35" i="8"/>
  <c r="M35" i="8" s="1"/>
  <c r="K34" i="8"/>
  <c r="M34" i="8" s="1"/>
  <c r="K33" i="8"/>
  <c r="M33" i="8" s="1"/>
  <c r="K32" i="8"/>
  <c r="M32" i="8" s="1"/>
  <c r="K31" i="8"/>
  <c r="M31" i="8" s="1"/>
  <c r="K30" i="8"/>
  <c r="M30" i="8" s="1"/>
  <c r="K29" i="8"/>
  <c r="M29" i="8" s="1"/>
  <c r="K28" i="8"/>
  <c r="M28" i="8" s="1"/>
  <c r="K27" i="8"/>
  <c r="M27" i="8" s="1"/>
  <c r="K26" i="8"/>
  <c r="M26" i="8" s="1"/>
  <c r="K24" i="8"/>
  <c r="M24" i="8" s="1"/>
  <c r="K23" i="8"/>
  <c r="M23" i="8" s="1"/>
  <c r="K22" i="8"/>
  <c r="M22" i="8" s="1"/>
  <c r="K21" i="8"/>
  <c r="M21" i="8" s="1"/>
  <c r="K20" i="8"/>
  <c r="M20" i="8" s="1"/>
  <c r="K18" i="8"/>
  <c r="M18" i="8" s="1"/>
  <c r="K17" i="8"/>
  <c r="M17" i="8" s="1"/>
  <c r="K16" i="8"/>
  <c r="M16" i="8" s="1"/>
  <c r="K15" i="8"/>
  <c r="M15" i="8" s="1"/>
  <c r="K505" i="7"/>
  <c r="M505" i="7" s="1"/>
  <c r="K496" i="7"/>
  <c r="M496" i="7" s="1"/>
  <c r="K495" i="7"/>
  <c r="M495" i="7" s="1"/>
  <c r="K494" i="7"/>
  <c r="M494" i="7" s="1"/>
  <c r="K493" i="7"/>
  <c r="M493" i="7" s="1"/>
  <c r="K492" i="7"/>
  <c r="M492" i="7" s="1"/>
  <c r="K491" i="7"/>
  <c r="M491" i="7" s="1"/>
  <c r="K490" i="7"/>
  <c r="M490" i="7" s="1"/>
  <c r="K489" i="7"/>
  <c r="M489" i="7" s="1"/>
  <c r="K488" i="7"/>
  <c r="M488" i="7" s="1"/>
  <c r="K487" i="7"/>
  <c r="M487" i="7" s="1"/>
  <c r="K486" i="7"/>
  <c r="M486" i="7" s="1"/>
  <c r="K485" i="7"/>
  <c r="M485" i="7" s="1"/>
  <c r="K484" i="7"/>
  <c r="M484" i="7" s="1"/>
  <c r="K483" i="7"/>
  <c r="M483" i="7" s="1"/>
  <c r="K482" i="7"/>
  <c r="M482" i="7" s="1"/>
  <c r="K481" i="7"/>
  <c r="M481" i="7" s="1"/>
  <c r="K480" i="7"/>
  <c r="M480" i="7" s="1"/>
  <c r="K479" i="7"/>
  <c r="M479" i="7" s="1"/>
  <c r="K478" i="7"/>
  <c r="M478" i="7" s="1"/>
  <c r="K477" i="7"/>
  <c r="M477" i="7" s="1"/>
  <c r="K476" i="7"/>
  <c r="M476" i="7" s="1"/>
  <c r="K475" i="7"/>
  <c r="M475" i="7" s="1"/>
  <c r="K474" i="7"/>
  <c r="M474" i="7" s="1"/>
  <c r="K473" i="7"/>
  <c r="M473" i="7" s="1"/>
  <c r="K472" i="7"/>
  <c r="M472" i="7" s="1"/>
  <c r="K471" i="7"/>
  <c r="M471" i="7" s="1"/>
  <c r="K470" i="7"/>
  <c r="M470" i="7" s="1"/>
  <c r="K469" i="7"/>
  <c r="M469" i="7" s="1"/>
  <c r="K468" i="7"/>
  <c r="M468" i="7" s="1"/>
  <c r="K467" i="7"/>
  <c r="M467" i="7" s="1"/>
  <c r="K466" i="7"/>
  <c r="M466" i="7" s="1"/>
  <c r="K465" i="7"/>
  <c r="M465" i="7" s="1"/>
  <c r="K464" i="7"/>
  <c r="M464" i="7" s="1"/>
  <c r="K463" i="7"/>
  <c r="M463" i="7" s="1"/>
  <c r="K462" i="7"/>
  <c r="M462" i="7" s="1"/>
  <c r="K461" i="7"/>
  <c r="M461" i="7" s="1"/>
  <c r="K460" i="7"/>
  <c r="M460" i="7" s="1"/>
  <c r="K459" i="7"/>
  <c r="M459" i="7" s="1"/>
  <c r="K458" i="7"/>
  <c r="M458" i="7" s="1"/>
  <c r="K457" i="7"/>
  <c r="M457" i="7" s="1"/>
  <c r="K456" i="7"/>
  <c r="M456" i="7" s="1"/>
  <c r="K455" i="7"/>
  <c r="M455" i="7" s="1"/>
  <c r="K454" i="7"/>
  <c r="M454" i="7" s="1"/>
  <c r="K453" i="7"/>
  <c r="M453" i="7" s="1"/>
  <c r="K452" i="7"/>
  <c r="M452" i="7" s="1"/>
  <c r="K451" i="7"/>
  <c r="M451" i="7" s="1"/>
  <c r="K450" i="7"/>
  <c r="M450" i="7" s="1"/>
  <c r="K449" i="7"/>
  <c r="M449" i="7" s="1"/>
  <c r="K448" i="7"/>
  <c r="M448" i="7" s="1"/>
  <c r="K447" i="7"/>
  <c r="M447" i="7" s="1"/>
  <c r="K446" i="7"/>
  <c r="M446" i="7" s="1"/>
  <c r="K445" i="7"/>
  <c r="M445" i="7" s="1"/>
  <c r="K444" i="7"/>
  <c r="M444" i="7" s="1"/>
  <c r="K443" i="7"/>
  <c r="M443" i="7" s="1"/>
  <c r="K442" i="7"/>
  <c r="M442" i="7" s="1"/>
  <c r="K441" i="7"/>
  <c r="M441" i="7" s="1"/>
  <c r="K440" i="7"/>
  <c r="M440" i="7" s="1"/>
  <c r="K439" i="7"/>
  <c r="M439" i="7" s="1"/>
  <c r="K438" i="7"/>
  <c r="M438" i="7" s="1"/>
  <c r="K437" i="7"/>
  <c r="M437" i="7" s="1"/>
  <c r="K436" i="7"/>
  <c r="M436" i="7" s="1"/>
  <c r="K435" i="7"/>
  <c r="M435" i="7" s="1"/>
  <c r="K434" i="7"/>
  <c r="M434" i="7" s="1"/>
  <c r="K433" i="7"/>
  <c r="M433" i="7" s="1"/>
  <c r="K432" i="7"/>
  <c r="M432" i="7" s="1"/>
  <c r="K431" i="7"/>
  <c r="M431" i="7" s="1"/>
  <c r="K430" i="7"/>
  <c r="M430" i="7" s="1"/>
  <c r="K429" i="7"/>
  <c r="M429" i="7" s="1"/>
  <c r="K428" i="7"/>
  <c r="M428" i="7" s="1"/>
  <c r="N428" i="7" s="1"/>
  <c r="K427" i="7"/>
  <c r="M427" i="7" s="1"/>
  <c r="K426" i="7"/>
  <c r="M426" i="7" s="1"/>
  <c r="K425" i="7"/>
  <c r="M425" i="7" s="1"/>
  <c r="K424" i="7"/>
  <c r="M424" i="7" s="1"/>
  <c r="K423" i="7"/>
  <c r="M423" i="7" s="1"/>
  <c r="K422" i="7"/>
  <c r="M422" i="7" s="1"/>
  <c r="K421" i="7"/>
  <c r="M421" i="7" s="1"/>
  <c r="K420" i="7"/>
  <c r="M420" i="7" s="1"/>
  <c r="K419" i="7"/>
  <c r="M419" i="7" s="1"/>
  <c r="K418" i="7"/>
  <c r="M418" i="7" s="1"/>
  <c r="K417" i="7"/>
  <c r="M417" i="7" s="1"/>
  <c r="K416" i="7"/>
  <c r="M416" i="7" s="1"/>
  <c r="K415" i="7"/>
  <c r="M415" i="7" s="1"/>
  <c r="K414" i="7"/>
  <c r="M414" i="7" s="1"/>
  <c r="K413" i="7"/>
  <c r="M413" i="7" s="1"/>
  <c r="K412" i="7"/>
  <c r="M412" i="7" s="1"/>
  <c r="K411" i="7"/>
  <c r="M411" i="7" s="1"/>
  <c r="K410" i="7"/>
  <c r="M410" i="7" s="1"/>
  <c r="K409" i="7"/>
  <c r="M409" i="7" s="1"/>
  <c r="K408" i="7"/>
  <c r="M408" i="7" s="1"/>
  <c r="K407" i="7"/>
  <c r="M407" i="7" s="1"/>
  <c r="K406" i="7"/>
  <c r="M406" i="7" s="1"/>
  <c r="K405" i="7"/>
  <c r="M405" i="7" s="1"/>
  <c r="K404" i="7"/>
  <c r="M404" i="7" s="1"/>
  <c r="K403" i="7"/>
  <c r="M403" i="7" s="1"/>
  <c r="K402" i="7"/>
  <c r="M402" i="7" s="1"/>
  <c r="K401" i="7"/>
  <c r="M401" i="7" s="1"/>
  <c r="K400" i="7"/>
  <c r="M400" i="7" s="1"/>
  <c r="K399" i="7"/>
  <c r="M399" i="7" s="1"/>
  <c r="K398" i="7"/>
  <c r="M398" i="7" s="1"/>
  <c r="K397" i="7"/>
  <c r="M397" i="7" s="1"/>
  <c r="K396" i="7"/>
  <c r="M396" i="7" s="1"/>
  <c r="K395" i="7"/>
  <c r="M395" i="7" s="1"/>
  <c r="K394" i="7"/>
  <c r="M394" i="7" s="1"/>
  <c r="K393" i="7"/>
  <c r="M393" i="7" s="1"/>
  <c r="K392" i="7"/>
  <c r="M392" i="7" s="1"/>
  <c r="K391" i="7"/>
  <c r="M391" i="7" s="1"/>
  <c r="K390" i="7"/>
  <c r="M390" i="7" s="1"/>
  <c r="K389" i="7"/>
  <c r="M389" i="7" s="1"/>
  <c r="K388" i="7"/>
  <c r="M388" i="7" s="1"/>
  <c r="K387" i="7"/>
  <c r="M387" i="7" s="1"/>
  <c r="K386" i="7"/>
  <c r="M386" i="7" s="1"/>
  <c r="K385" i="7"/>
  <c r="M385" i="7" s="1"/>
  <c r="K384" i="7"/>
  <c r="M384" i="7" s="1"/>
  <c r="K383" i="7"/>
  <c r="M383" i="7" s="1"/>
  <c r="K382" i="7"/>
  <c r="M382" i="7" s="1"/>
  <c r="K381" i="7"/>
  <c r="M381" i="7" s="1"/>
  <c r="K380" i="7"/>
  <c r="M380" i="7" s="1"/>
  <c r="K379" i="7"/>
  <c r="M379" i="7" s="1"/>
  <c r="K378" i="7"/>
  <c r="M378" i="7" s="1"/>
  <c r="K377" i="7"/>
  <c r="M377" i="7" s="1"/>
  <c r="K376" i="7"/>
  <c r="M376" i="7" s="1"/>
  <c r="K374" i="7"/>
  <c r="M374" i="7" s="1"/>
  <c r="K373" i="7"/>
  <c r="M373" i="7" s="1"/>
  <c r="K372" i="7"/>
  <c r="M372" i="7" s="1"/>
  <c r="K371" i="7"/>
  <c r="M371" i="7" s="1"/>
  <c r="K370" i="7"/>
  <c r="M370" i="7" s="1"/>
  <c r="K369" i="7"/>
  <c r="M369" i="7" s="1"/>
  <c r="K368" i="7"/>
  <c r="M368" i="7" s="1"/>
  <c r="K367" i="7"/>
  <c r="M367" i="7" s="1"/>
  <c r="K366" i="7"/>
  <c r="M366" i="7" s="1"/>
  <c r="K365" i="7"/>
  <c r="M365" i="7" s="1"/>
  <c r="K364" i="7"/>
  <c r="M364" i="7" s="1"/>
  <c r="K363" i="7"/>
  <c r="M363" i="7" s="1"/>
  <c r="K362" i="7"/>
  <c r="M362" i="7" s="1"/>
  <c r="K361" i="7"/>
  <c r="M361" i="7" s="1"/>
  <c r="K360" i="7"/>
  <c r="M360" i="7" s="1"/>
  <c r="K359" i="7"/>
  <c r="M359" i="7" s="1"/>
  <c r="K358" i="7"/>
  <c r="M358" i="7" s="1"/>
  <c r="K357" i="7"/>
  <c r="M357" i="7" s="1"/>
  <c r="K356" i="7"/>
  <c r="M356" i="7" s="1"/>
  <c r="K355" i="7"/>
  <c r="M355" i="7" s="1"/>
  <c r="L355" i="7" s="1"/>
  <c r="K354" i="7"/>
  <c r="M354" i="7" s="1"/>
  <c r="N354" i="7" s="1"/>
  <c r="K353" i="7"/>
  <c r="M353" i="7" s="1"/>
  <c r="L353" i="7" s="1"/>
  <c r="K351" i="7"/>
  <c r="M351" i="7" s="1"/>
  <c r="L351" i="7" s="1"/>
  <c r="K350" i="7"/>
  <c r="M350" i="7" s="1"/>
  <c r="K349" i="7"/>
  <c r="M349" i="7" s="1"/>
  <c r="K348" i="7"/>
  <c r="M348" i="7" s="1"/>
  <c r="K347" i="7"/>
  <c r="M347" i="7" s="1"/>
  <c r="K346" i="7"/>
  <c r="M346" i="7" s="1"/>
  <c r="K345" i="7"/>
  <c r="M345" i="7" s="1"/>
  <c r="K344" i="7"/>
  <c r="M344" i="7" s="1"/>
  <c r="K343" i="7"/>
  <c r="M343" i="7" s="1"/>
  <c r="K342" i="7"/>
  <c r="M342" i="7" s="1"/>
  <c r="K341" i="7"/>
  <c r="M341" i="7" s="1"/>
  <c r="K340" i="7"/>
  <c r="M340" i="7" s="1"/>
  <c r="K339" i="7"/>
  <c r="M339" i="7" s="1"/>
  <c r="K338" i="7"/>
  <c r="M338" i="7" s="1"/>
  <c r="K337" i="7"/>
  <c r="M337" i="7" s="1"/>
  <c r="K336" i="7"/>
  <c r="M336" i="7" s="1"/>
  <c r="K334" i="7"/>
  <c r="M334" i="7" s="1"/>
  <c r="K333" i="7"/>
  <c r="M333" i="7" s="1"/>
  <c r="K332" i="7"/>
  <c r="M332" i="7" s="1"/>
  <c r="K331" i="7"/>
  <c r="M331" i="7" s="1"/>
  <c r="K330" i="7"/>
  <c r="M330" i="7" s="1"/>
  <c r="K329" i="7"/>
  <c r="M329" i="7" s="1"/>
  <c r="K328" i="7"/>
  <c r="M328" i="7" s="1"/>
  <c r="K327" i="7"/>
  <c r="M327" i="7" s="1"/>
  <c r="K326" i="7"/>
  <c r="M326" i="7" s="1"/>
  <c r="K325" i="7"/>
  <c r="M325" i="7" s="1"/>
  <c r="K324" i="7"/>
  <c r="M324" i="7" s="1"/>
  <c r="K323" i="7"/>
  <c r="M323" i="7" s="1"/>
  <c r="K322" i="7"/>
  <c r="M322" i="7" s="1"/>
  <c r="K321" i="7"/>
  <c r="M321" i="7" s="1"/>
  <c r="K320" i="7"/>
  <c r="M320" i="7" s="1"/>
  <c r="K319" i="7"/>
  <c r="M319" i="7" s="1"/>
  <c r="K318" i="7"/>
  <c r="M318" i="7" s="1"/>
  <c r="K317" i="7"/>
  <c r="M317" i="7" s="1"/>
  <c r="K316" i="7"/>
  <c r="M316" i="7" s="1"/>
  <c r="K315" i="7"/>
  <c r="M315" i="7" s="1"/>
  <c r="K314" i="7"/>
  <c r="M314" i="7" s="1"/>
  <c r="K313" i="7"/>
  <c r="M313" i="7" s="1"/>
  <c r="K312" i="7"/>
  <c r="M312" i="7" s="1"/>
  <c r="K311" i="7"/>
  <c r="M311" i="7" s="1"/>
  <c r="K310" i="7"/>
  <c r="M310" i="7" s="1"/>
  <c r="K309" i="7"/>
  <c r="M309" i="7" s="1"/>
  <c r="K308" i="7"/>
  <c r="M308" i="7" s="1"/>
  <c r="K307" i="7"/>
  <c r="M307" i="7" s="1"/>
  <c r="K306" i="7"/>
  <c r="M306" i="7" s="1"/>
  <c r="K305" i="7"/>
  <c r="M305" i="7" s="1"/>
  <c r="K304" i="7"/>
  <c r="M304" i="7" s="1"/>
  <c r="K303" i="7"/>
  <c r="M303" i="7" s="1"/>
  <c r="K302" i="7"/>
  <c r="M302" i="7" s="1"/>
  <c r="K301" i="7"/>
  <c r="M301" i="7" s="1"/>
  <c r="K300" i="7"/>
  <c r="M300" i="7" s="1"/>
  <c r="K299" i="7"/>
  <c r="M299" i="7" s="1"/>
  <c r="K298" i="7"/>
  <c r="M298" i="7" s="1"/>
  <c r="K297" i="7"/>
  <c r="M297" i="7" s="1"/>
  <c r="K296" i="7"/>
  <c r="M296" i="7" s="1"/>
  <c r="K295" i="7"/>
  <c r="M295" i="7" s="1"/>
  <c r="K294" i="7"/>
  <c r="M294" i="7" s="1"/>
  <c r="K293" i="7"/>
  <c r="M293" i="7" s="1"/>
  <c r="L293" i="7" s="1"/>
  <c r="K292" i="7"/>
  <c r="M292" i="7" s="1"/>
  <c r="L292" i="7" s="1"/>
  <c r="K291" i="7"/>
  <c r="M291" i="7" s="1"/>
  <c r="L291" i="7" s="1"/>
  <c r="K290" i="7"/>
  <c r="M290" i="7" s="1"/>
  <c r="L290" i="7" s="1"/>
  <c r="K289" i="7"/>
  <c r="M289" i="7" s="1"/>
  <c r="L289" i="7" s="1"/>
  <c r="K288" i="7"/>
  <c r="M288" i="7" s="1"/>
  <c r="L288" i="7" s="1"/>
  <c r="K287" i="7"/>
  <c r="M287" i="7" s="1"/>
  <c r="L287" i="7" s="1"/>
  <c r="K285" i="7"/>
  <c r="M285" i="7" s="1"/>
  <c r="L285" i="7" s="1"/>
  <c r="K284" i="7"/>
  <c r="M284" i="7" s="1"/>
  <c r="L284" i="7" s="1"/>
  <c r="K283" i="7"/>
  <c r="M283" i="7" s="1"/>
  <c r="L283" i="7" s="1"/>
  <c r="K282" i="7"/>
  <c r="M282" i="7" s="1"/>
  <c r="L282" i="7" s="1"/>
  <c r="K281" i="7"/>
  <c r="M281" i="7" s="1"/>
  <c r="L281" i="7" s="1"/>
  <c r="K280" i="7"/>
  <c r="M280" i="7" s="1"/>
  <c r="L280" i="7" s="1"/>
  <c r="K279" i="7"/>
  <c r="M279" i="7" s="1"/>
  <c r="L279" i="7" s="1"/>
  <c r="K278" i="7"/>
  <c r="M278" i="7" s="1"/>
  <c r="K277" i="7"/>
  <c r="M277" i="7" s="1"/>
  <c r="L277" i="7" s="1"/>
  <c r="K276" i="7"/>
  <c r="M276" i="7" s="1"/>
  <c r="K275" i="7"/>
  <c r="M275" i="7" s="1"/>
  <c r="K274" i="7"/>
  <c r="M274" i="7" s="1"/>
  <c r="K273" i="7"/>
  <c r="M273" i="7" s="1"/>
  <c r="K272" i="7"/>
  <c r="M272" i="7" s="1"/>
  <c r="K271" i="7"/>
  <c r="M271" i="7" s="1"/>
  <c r="K270" i="7"/>
  <c r="M270" i="7" s="1"/>
  <c r="K269" i="7"/>
  <c r="M269" i="7" s="1"/>
  <c r="K268" i="7"/>
  <c r="M268" i="7" s="1"/>
  <c r="K266" i="7"/>
  <c r="M266" i="7" s="1"/>
  <c r="K265" i="7"/>
  <c r="M265" i="7" s="1"/>
  <c r="K264" i="7"/>
  <c r="M264" i="7" s="1"/>
  <c r="K263" i="7"/>
  <c r="M263" i="7" s="1"/>
  <c r="K262" i="7"/>
  <c r="M262" i="7" s="1"/>
  <c r="K261" i="7"/>
  <c r="M261" i="7" s="1"/>
  <c r="K260" i="7"/>
  <c r="M260" i="7" s="1"/>
  <c r="K259" i="7"/>
  <c r="M259" i="7" s="1"/>
  <c r="K258" i="7"/>
  <c r="M258" i="7" s="1"/>
  <c r="K257" i="7"/>
  <c r="M257" i="7" s="1"/>
  <c r="K256" i="7"/>
  <c r="M256" i="7" s="1"/>
  <c r="K255" i="7"/>
  <c r="M255" i="7" s="1"/>
  <c r="K254" i="7"/>
  <c r="M254" i="7" s="1"/>
  <c r="K253" i="7"/>
  <c r="M253" i="7" s="1"/>
  <c r="K252" i="7"/>
  <c r="M252" i="7" s="1"/>
  <c r="K251" i="7"/>
  <c r="M251" i="7" s="1"/>
  <c r="K250" i="7"/>
  <c r="M250" i="7" s="1"/>
  <c r="K249" i="7"/>
  <c r="M249" i="7" s="1"/>
  <c r="K248" i="7"/>
  <c r="M248" i="7" s="1"/>
  <c r="K247" i="7"/>
  <c r="M247" i="7" s="1"/>
  <c r="K246" i="7"/>
  <c r="M246" i="7" s="1"/>
  <c r="L246" i="7" s="1"/>
  <c r="K245" i="7"/>
  <c r="M245" i="7" s="1"/>
  <c r="K244" i="7"/>
  <c r="M244" i="7" s="1"/>
  <c r="L244" i="7" s="1"/>
  <c r="K243" i="7"/>
  <c r="M243" i="7" s="1"/>
  <c r="L243" i="7" s="1"/>
  <c r="K242" i="7"/>
  <c r="M242" i="7" s="1"/>
  <c r="L242" i="7" s="1"/>
  <c r="K241" i="7"/>
  <c r="M241" i="7" s="1"/>
  <c r="K240" i="7"/>
  <c r="M240" i="7" s="1"/>
  <c r="L240" i="7" s="1"/>
  <c r="K239" i="7"/>
  <c r="M239" i="7" s="1"/>
  <c r="K238" i="7"/>
  <c r="M238" i="7" s="1"/>
  <c r="L238" i="7" s="1"/>
  <c r="K237" i="7"/>
  <c r="M237" i="7" s="1"/>
  <c r="L237" i="7" s="1"/>
  <c r="K236" i="7"/>
  <c r="M236" i="7" s="1"/>
  <c r="K235" i="7"/>
  <c r="M235" i="7" s="1"/>
  <c r="L235" i="7" s="1"/>
  <c r="K234" i="7"/>
  <c r="M234" i="7" s="1"/>
  <c r="K233" i="7"/>
  <c r="M233" i="7" s="1"/>
  <c r="L233" i="7" s="1"/>
  <c r="K232" i="7"/>
  <c r="M232" i="7" s="1"/>
  <c r="K231" i="7"/>
  <c r="M231" i="7" s="1"/>
  <c r="L231" i="7" s="1"/>
  <c r="K230" i="7"/>
  <c r="M230" i="7" s="1"/>
  <c r="K229" i="7"/>
  <c r="M229" i="7" s="1"/>
  <c r="L229" i="7" s="1"/>
  <c r="K228" i="7"/>
  <c r="M228" i="7" s="1"/>
  <c r="K227" i="7"/>
  <c r="M227" i="7" s="1"/>
  <c r="L227" i="7" s="1"/>
  <c r="K226" i="7"/>
  <c r="M226" i="7" s="1"/>
  <c r="K225" i="7"/>
  <c r="M225" i="7" s="1"/>
  <c r="L225" i="7" s="1"/>
  <c r="K224" i="7"/>
  <c r="M224" i="7" s="1"/>
  <c r="K223" i="7"/>
  <c r="M223" i="7" s="1"/>
  <c r="L223" i="7" s="1"/>
  <c r="K222" i="7"/>
  <c r="M222" i="7" s="1"/>
  <c r="K221" i="7"/>
  <c r="M221" i="7" s="1"/>
  <c r="L221" i="7" s="1"/>
  <c r="K220" i="7"/>
  <c r="M220" i="7" s="1"/>
  <c r="K219" i="7"/>
  <c r="M219" i="7" s="1"/>
  <c r="L219" i="7" s="1"/>
  <c r="K218" i="7"/>
  <c r="M218" i="7" s="1"/>
  <c r="K217" i="7"/>
  <c r="M217" i="7" s="1"/>
  <c r="L217" i="7" s="1"/>
  <c r="K216" i="7"/>
  <c r="M216" i="7" s="1"/>
  <c r="K215" i="7"/>
  <c r="M215" i="7" s="1"/>
  <c r="L215" i="7" s="1"/>
  <c r="K214" i="7"/>
  <c r="M214" i="7" s="1"/>
  <c r="K213" i="7"/>
  <c r="M213" i="7" s="1"/>
  <c r="L213" i="7" s="1"/>
  <c r="K211" i="7"/>
  <c r="M211" i="7" s="1"/>
  <c r="L211" i="7" s="1"/>
  <c r="K210" i="7"/>
  <c r="M210" i="7" s="1"/>
  <c r="K209" i="7"/>
  <c r="M209" i="7" s="1"/>
  <c r="L209" i="7" s="1"/>
  <c r="K208" i="7"/>
  <c r="M208" i="7" s="1"/>
  <c r="K207" i="7"/>
  <c r="M207" i="7" s="1"/>
  <c r="L207" i="7" s="1"/>
  <c r="K206" i="7"/>
  <c r="M206" i="7" s="1"/>
  <c r="K205" i="7"/>
  <c r="M205" i="7" s="1"/>
  <c r="L205" i="7" s="1"/>
  <c r="K204" i="7"/>
  <c r="M204" i="7" s="1"/>
  <c r="K203" i="7"/>
  <c r="M203" i="7" s="1"/>
  <c r="L203" i="7" s="1"/>
  <c r="K202" i="7"/>
  <c r="M202" i="7" s="1"/>
  <c r="K201" i="7"/>
  <c r="M201" i="7" s="1"/>
  <c r="L201" i="7" s="1"/>
  <c r="K200" i="7"/>
  <c r="M200" i="7" s="1"/>
  <c r="K199" i="7"/>
  <c r="M199" i="7" s="1"/>
  <c r="N199" i="7" s="1"/>
  <c r="K198" i="7"/>
  <c r="M198" i="7" s="1"/>
  <c r="N198" i="7" s="1"/>
  <c r="K197" i="7"/>
  <c r="M197" i="7" s="1"/>
  <c r="L197" i="7" s="1"/>
  <c r="K196" i="7"/>
  <c r="M196" i="7" s="1"/>
  <c r="L196" i="7" s="1"/>
  <c r="K195" i="7"/>
  <c r="M195" i="7" s="1"/>
  <c r="N195" i="7" s="1"/>
  <c r="K194" i="7"/>
  <c r="M194" i="7" s="1"/>
  <c r="N194" i="7" s="1"/>
  <c r="K193" i="7"/>
  <c r="M193" i="7" s="1"/>
  <c r="L193" i="7" s="1"/>
  <c r="K192" i="7"/>
  <c r="M192" i="7" s="1"/>
  <c r="L192" i="7" s="1"/>
  <c r="K191" i="7"/>
  <c r="M191" i="7" s="1"/>
  <c r="N191" i="7" s="1"/>
  <c r="K190" i="7"/>
  <c r="M190" i="7" s="1"/>
  <c r="N190" i="7" s="1"/>
  <c r="K189" i="7"/>
  <c r="M189" i="7" s="1"/>
  <c r="L189" i="7" s="1"/>
  <c r="K188" i="7"/>
  <c r="M188" i="7" s="1"/>
  <c r="L188" i="7" s="1"/>
  <c r="K187" i="7"/>
  <c r="M187" i="7" s="1"/>
  <c r="N187" i="7" s="1"/>
  <c r="K186" i="7"/>
  <c r="M186" i="7" s="1"/>
  <c r="N186" i="7" s="1"/>
  <c r="K185" i="7"/>
  <c r="M185" i="7" s="1"/>
  <c r="L185" i="7" s="1"/>
  <c r="K184" i="7"/>
  <c r="M184" i="7" s="1"/>
  <c r="L184" i="7" s="1"/>
  <c r="K183" i="7"/>
  <c r="M183" i="7" s="1"/>
  <c r="N183" i="7" s="1"/>
  <c r="K182" i="7"/>
  <c r="M182" i="7" s="1"/>
  <c r="N182" i="7" s="1"/>
  <c r="K181" i="7"/>
  <c r="M181" i="7" s="1"/>
  <c r="L181" i="7" s="1"/>
  <c r="K180" i="7"/>
  <c r="M180" i="7" s="1"/>
  <c r="L180" i="7" s="1"/>
  <c r="K179" i="7"/>
  <c r="M179" i="7" s="1"/>
  <c r="N179" i="7" s="1"/>
  <c r="K178" i="7"/>
  <c r="M178" i="7" s="1"/>
  <c r="N178" i="7" s="1"/>
  <c r="K177" i="7"/>
  <c r="M177" i="7" s="1"/>
  <c r="L177" i="7" s="1"/>
  <c r="K176" i="7"/>
  <c r="M176" i="7" s="1"/>
  <c r="L176" i="7" s="1"/>
  <c r="K175" i="7"/>
  <c r="M175" i="7" s="1"/>
  <c r="N175" i="7" s="1"/>
  <c r="K174" i="7"/>
  <c r="M174" i="7" s="1"/>
  <c r="N174" i="7" s="1"/>
  <c r="K173" i="7"/>
  <c r="M173" i="7" s="1"/>
  <c r="L173" i="7" s="1"/>
  <c r="K172" i="7"/>
  <c r="M172" i="7" s="1"/>
  <c r="L172" i="7" s="1"/>
  <c r="K171" i="7"/>
  <c r="M171" i="7" s="1"/>
  <c r="N171" i="7" s="1"/>
  <c r="K170" i="7"/>
  <c r="M170" i="7" s="1"/>
  <c r="L170" i="7" s="1"/>
  <c r="K169" i="7"/>
  <c r="M169" i="7" s="1"/>
  <c r="L169" i="7" s="1"/>
  <c r="K168" i="7"/>
  <c r="M168" i="7" s="1"/>
  <c r="N168" i="7" s="1"/>
  <c r="K167" i="7"/>
  <c r="M167" i="7" s="1"/>
  <c r="N167" i="7" s="1"/>
  <c r="K166" i="7"/>
  <c r="M166" i="7" s="1"/>
  <c r="L166" i="7" s="1"/>
  <c r="K165" i="7"/>
  <c r="M165" i="7" s="1"/>
  <c r="L165" i="7" s="1"/>
  <c r="K164" i="7"/>
  <c r="M164" i="7" s="1"/>
  <c r="N164" i="7" s="1"/>
  <c r="K163" i="7"/>
  <c r="M163" i="7" s="1"/>
  <c r="N163" i="7" s="1"/>
  <c r="K162" i="7"/>
  <c r="M162" i="7" s="1"/>
  <c r="L162" i="7" s="1"/>
  <c r="K161" i="7"/>
  <c r="M161" i="7" s="1"/>
  <c r="L161" i="7" s="1"/>
  <c r="K160" i="7"/>
  <c r="M160" i="7" s="1"/>
  <c r="N160" i="7" s="1"/>
  <c r="K159" i="7"/>
  <c r="M159" i="7" s="1"/>
  <c r="N159" i="7" s="1"/>
  <c r="K158" i="7"/>
  <c r="M158" i="7" s="1"/>
  <c r="L158" i="7" s="1"/>
  <c r="K157" i="7"/>
  <c r="M157" i="7" s="1"/>
  <c r="L157" i="7" s="1"/>
  <c r="K156" i="7"/>
  <c r="M156" i="7" s="1"/>
  <c r="N156" i="7" s="1"/>
  <c r="K155" i="7"/>
  <c r="M155" i="7" s="1"/>
  <c r="N155" i="7" s="1"/>
  <c r="K154" i="7"/>
  <c r="M154" i="7" s="1"/>
  <c r="L154" i="7" s="1"/>
  <c r="K153" i="7"/>
  <c r="M153" i="7" s="1"/>
  <c r="L153" i="7" s="1"/>
  <c r="K152" i="7"/>
  <c r="M152" i="7" s="1"/>
  <c r="N152" i="7" s="1"/>
  <c r="K151" i="7"/>
  <c r="M151" i="7" s="1"/>
  <c r="N151" i="7" s="1"/>
  <c r="K150" i="7"/>
  <c r="M150" i="7" s="1"/>
  <c r="L150" i="7" s="1"/>
  <c r="K148" i="7"/>
  <c r="M148" i="7" s="1"/>
  <c r="N148" i="7" s="1"/>
  <c r="K147" i="7"/>
  <c r="M147" i="7" s="1"/>
  <c r="L147" i="7" s="1"/>
  <c r="K146" i="7"/>
  <c r="M146" i="7" s="1"/>
  <c r="L146" i="7" s="1"/>
  <c r="K145" i="7"/>
  <c r="M145" i="7" s="1"/>
  <c r="N145" i="7" s="1"/>
  <c r="K144" i="7"/>
  <c r="M144" i="7" s="1"/>
  <c r="N144" i="7" s="1"/>
  <c r="K143" i="7"/>
  <c r="M143" i="7" s="1"/>
  <c r="L143" i="7" s="1"/>
  <c r="K142" i="7"/>
  <c r="M142" i="7" s="1"/>
  <c r="L142" i="7" s="1"/>
  <c r="K141" i="7"/>
  <c r="M141" i="7" s="1"/>
  <c r="N141" i="7" s="1"/>
  <c r="K140" i="7"/>
  <c r="M140" i="7" s="1"/>
  <c r="N140" i="7" s="1"/>
  <c r="K139" i="7"/>
  <c r="M139" i="7" s="1"/>
  <c r="L139" i="7" s="1"/>
  <c r="K138" i="7"/>
  <c r="M138" i="7" s="1"/>
  <c r="L138" i="7" s="1"/>
  <c r="K137" i="7"/>
  <c r="M137" i="7" s="1"/>
  <c r="N137" i="7" s="1"/>
  <c r="K136" i="7"/>
  <c r="M136" i="7" s="1"/>
  <c r="N136" i="7" s="1"/>
  <c r="K135" i="7"/>
  <c r="M135" i="7" s="1"/>
  <c r="L135" i="7" s="1"/>
  <c r="K134" i="7"/>
  <c r="M134" i="7" s="1"/>
  <c r="L134" i="7" s="1"/>
  <c r="K133" i="7"/>
  <c r="M133" i="7" s="1"/>
  <c r="L133" i="7" s="1"/>
  <c r="K132" i="7"/>
  <c r="M132" i="7" s="1"/>
  <c r="N132" i="7" s="1"/>
  <c r="K131" i="7"/>
  <c r="M131" i="7" s="1"/>
  <c r="L131" i="7" s="1"/>
  <c r="K130" i="7"/>
  <c r="M130" i="7" s="1"/>
  <c r="N130" i="7" s="1"/>
  <c r="K129" i="7"/>
  <c r="M129" i="7" s="1"/>
  <c r="N129" i="7" s="1"/>
  <c r="K128" i="7"/>
  <c r="M128" i="7" s="1"/>
  <c r="N128" i="7" s="1"/>
  <c r="K127" i="7"/>
  <c r="M127" i="7" s="1"/>
  <c r="L127" i="7" s="1"/>
  <c r="K126" i="7"/>
  <c r="M126" i="7" s="1"/>
  <c r="N126" i="7" s="1"/>
  <c r="K125" i="7"/>
  <c r="M125" i="7" s="1"/>
  <c r="L125" i="7" s="1"/>
  <c r="K124" i="7"/>
  <c r="M124" i="7" s="1"/>
  <c r="L124" i="7" s="1"/>
  <c r="K123" i="7"/>
  <c r="M123" i="7" s="1"/>
  <c r="L123" i="7" s="1"/>
  <c r="K122" i="7"/>
  <c r="M122" i="7" s="1"/>
  <c r="N122" i="7" s="1"/>
  <c r="K121" i="7"/>
  <c r="M121" i="7" s="1"/>
  <c r="L121" i="7" s="1"/>
  <c r="K120" i="7"/>
  <c r="M120" i="7" s="1"/>
  <c r="L120" i="7" s="1"/>
  <c r="K119" i="7"/>
  <c r="M119" i="7" s="1"/>
  <c r="N119" i="7" s="1"/>
  <c r="K118" i="7"/>
  <c r="M118" i="7" s="1"/>
  <c r="N118" i="7" s="1"/>
  <c r="K116" i="7"/>
  <c r="M116" i="7" s="1"/>
  <c r="N116" i="7" s="1"/>
  <c r="K115" i="7"/>
  <c r="M115" i="7" s="1"/>
  <c r="N115" i="7" s="1"/>
  <c r="K114" i="7"/>
  <c r="M114" i="7" s="1"/>
  <c r="N114" i="7" s="1"/>
  <c r="K113" i="7"/>
  <c r="M113" i="7" s="1"/>
  <c r="L113" i="7" s="1"/>
  <c r="K112" i="7"/>
  <c r="M112" i="7" s="1"/>
  <c r="L112" i="7" s="1"/>
  <c r="K111" i="7"/>
  <c r="M111" i="7" s="1"/>
  <c r="L111" i="7" s="1"/>
  <c r="K110" i="7"/>
  <c r="M110" i="7" s="1"/>
  <c r="N110" i="7" s="1"/>
  <c r="K109" i="7"/>
  <c r="M109" i="7" s="1"/>
  <c r="L109" i="7" s="1"/>
  <c r="K108" i="7"/>
  <c r="M108" i="7" s="1"/>
  <c r="L108" i="7" s="1"/>
  <c r="K107" i="7"/>
  <c r="M107" i="7" s="1"/>
  <c r="N107" i="7" s="1"/>
  <c r="K106" i="7"/>
  <c r="M106" i="7" s="1"/>
  <c r="N106" i="7" s="1"/>
  <c r="K105" i="7"/>
  <c r="M105" i="7" s="1"/>
  <c r="L105" i="7" s="1"/>
  <c r="K104" i="7"/>
  <c r="M104" i="7" s="1"/>
  <c r="L104" i="7" s="1"/>
  <c r="K103" i="7"/>
  <c r="M103" i="7" s="1"/>
  <c r="N103" i="7" s="1"/>
  <c r="K102" i="7"/>
  <c r="M102" i="7" s="1"/>
  <c r="N102" i="7" s="1"/>
  <c r="K101" i="7"/>
  <c r="M101" i="7" s="1"/>
  <c r="L101" i="7" s="1"/>
  <c r="K100" i="7"/>
  <c r="M100" i="7" s="1"/>
  <c r="N100" i="7" s="1"/>
  <c r="K99" i="7"/>
  <c r="M99" i="7" s="1"/>
  <c r="N99" i="7" s="1"/>
  <c r="K98" i="7"/>
  <c r="M98" i="7" s="1"/>
  <c r="L98" i="7" s="1"/>
  <c r="K97" i="7"/>
  <c r="M97" i="7" s="1"/>
  <c r="L97" i="7" s="1"/>
  <c r="K96" i="7"/>
  <c r="M96" i="7" s="1"/>
  <c r="N96" i="7" s="1"/>
  <c r="K95" i="7"/>
  <c r="M95" i="7" s="1"/>
  <c r="N95" i="7" s="1"/>
  <c r="K94" i="7"/>
  <c r="M94" i="7" s="1"/>
  <c r="L94" i="7" s="1"/>
  <c r="K93" i="7"/>
  <c r="M93" i="7" s="1"/>
  <c r="L93" i="7" s="1"/>
  <c r="K92" i="7"/>
  <c r="M92" i="7" s="1"/>
  <c r="N92" i="7" s="1"/>
  <c r="K91" i="7"/>
  <c r="M91" i="7" s="1"/>
  <c r="N91" i="7" s="1"/>
  <c r="K90" i="7"/>
  <c r="M90" i="7" s="1"/>
  <c r="L90" i="7" s="1"/>
  <c r="K89" i="7"/>
  <c r="M89" i="7" s="1"/>
  <c r="L89" i="7" s="1"/>
  <c r="K88" i="7"/>
  <c r="M88" i="7" s="1"/>
  <c r="L88" i="7" s="1"/>
  <c r="K87" i="7"/>
  <c r="M87" i="7" s="1"/>
  <c r="L87" i="7" s="1"/>
  <c r="K86" i="7"/>
  <c r="M86" i="7" s="1"/>
  <c r="L86" i="7" s="1"/>
  <c r="K85" i="7"/>
  <c r="M85" i="7" s="1"/>
  <c r="L85" i="7" s="1"/>
  <c r="K84" i="7"/>
  <c r="M84" i="7" s="1"/>
  <c r="L84" i="7" s="1"/>
  <c r="K83" i="7"/>
  <c r="M83" i="7" s="1"/>
  <c r="L83" i="7" s="1"/>
  <c r="K82" i="7"/>
  <c r="M82" i="7" s="1"/>
  <c r="L82" i="7" s="1"/>
  <c r="K81" i="7"/>
  <c r="M81" i="7" s="1"/>
  <c r="L81" i="7" s="1"/>
  <c r="K80" i="7"/>
  <c r="M80" i="7" s="1"/>
  <c r="L80" i="7" s="1"/>
  <c r="K79" i="7"/>
  <c r="M79" i="7" s="1"/>
  <c r="L79" i="7" s="1"/>
  <c r="K78" i="7"/>
  <c r="M78" i="7" s="1"/>
  <c r="L78" i="7" s="1"/>
  <c r="K77" i="7"/>
  <c r="M77" i="7" s="1"/>
  <c r="L77" i="7" s="1"/>
  <c r="K76" i="7"/>
  <c r="M76" i="7" s="1"/>
  <c r="L76" i="7" s="1"/>
  <c r="K75" i="7"/>
  <c r="M75" i="7" s="1"/>
  <c r="L75" i="7" s="1"/>
  <c r="K74" i="7"/>
  <c r="M74" i="7" s="1"/>
  <c r="L74" i="7" s="1"/>
  <c r="K73" i="7"/>
  <c r="M73" i="7" s="1"/>
  <c r="L73" i="7" s="1"/>
  <c r="K72" i="7"/>
  <c r="M72" i="7" s="1"/>
  <c r="L72" i="7" s="1"/>
  <c r="K71" i="7"/>
  <c r="M71" i="7" s="1"/>
  <c r="L71" i="7" s="1"/>
  <c r="K70" i="7"/>
  <c r="M70" i="7" s="1"/>
  <c r="L70" i="7" s="1"/>
  <c r="K69" i="7"/>
  <c r="M69" i="7" s="1"/>
  <c r="L69" i="7" s="1"/>
  <c r="K68" i="7"/>
  <c r="M68" i="7" s="1"/>
  <c r="L68" i="7" s="1"/>
  <c r="K67" i="7"/>
  <c r="M67" i="7" s="1"/>
  <c r="L67" i="7" s="1"/>
  <c r="K66" i="7"/>
  <c r="M66" i="7" s="1"/>
  <c r="L66" i="7" s="1"/>
  <c r="K65" i="7"/>
  <c r="M65" i="7" s="1"/>
  <c r="L65" i="7" s="1"/>
  <c r="K64" i="7"/>
  <c r="M64" i="7" s="1"/>
  <c r="L64" i="7" s="1"/>
  <c r="K63" i="7"/>
  <c r="M63" i="7" s="1"/>
  <c r="L63" i="7" s="1"/>
  <c r="K62" i="7"/>
  <c r="M62" i="7" s="1"/>
  <c r="L62" i="7" s="1"/>
  <c r="K61" i="7"/>
  <c r="M61" i="7" s="1"/>
  <c r="L61" i="7" s="1"/>
  <c r="K60" i="7"/>
  <c r="M60" i="7" s="1"/>
  <c r="L60" i="7" s="1"/>
  <c r="K59" i="7"/>
  <c r="M59" i="7" s="1"/>
  <c r="L59" i="7" s="1"/>
  <c r="K58" i="7"/>
  <c r="M58" i="7" s="1"/>
  <c r="L58" i="7" s="1"/>
  <c r="K57" i="7"/>
  <c r="M57" i="7" s="1"/>
  <c r="L57" i="7" s="1"/>
  <c r="K56" i="7"/>
  <c r="M56" i="7" s="1"/>
  <c r="L56" i="7" s="1"/>
  <c r="K55" i="7"/>
  <c r="M55" i="7" s="1"/>
  <c r="L55" i="7" s="1"/>
  <c r="K54" i="7"/>
  <c r="M54" i="7" s="1"/>
  <c r="L54" i="7" s="1"/>
  <c r="K53" i="7"/>
  <c r="M53" i="7" s="1"/>
  <c r="L53" i="7" s="1"/>
  <c r="K52" i="7"/>
  <c r="M52" i="7" s="1"/>
  <c r="L52" i="7" s="1"/>
  <c r="K51" i="7"/>
  <c r="M51" i="7" s="1"/>
  <c r="L51" i="7" s="1"/>
  <c r="K50" i="7"/>
  <c r="M50" i="7" s="1"/>
  <c r="L50" i="7" s="1"/>
  <c r="K49" i="7"/>
  <c r="M49" i="7" s="1"/>
  <c r="L49" i="7" s="1"/>
  <c r="K48" i="7"/>
  <c r="M48" i="7" s="1"/>
  <c r="L48" i="7" s="1"/>
  <c r="K47" i="7"/>
  <c r="M47" i="7" s="1"/>
  <c r="L47" i="7" s="1"/>
  <c r="K46" i="7"/>
  <c r="M46" i="7" s="1"/>
  <c r="L46" i="7" s="1"/>
  <c r="K45" i="7"/>
  <c r="M45" i="7" s="1"/>
  <c r="L45" i="7" s="1"/>
  <c r="K44" i="7"/>
  <c r="M44" i="7" s="1"/>
  <c r="L44" i="7" s="1"/>
  <c r="K43" i="7"/>
  <c r="M43" i="7" s="1"/>
  <c r="L43" i="7" s="1"/>
  <c r="K42" i="7"/>
  <c r="M42" i="7" s="1"/>
  <c r="L42" i="7" s="1"/>
  <c r="K41" i="7"/>
  <c r="M41" i="7" s="1"/>
  <c r="L41" i="7" s="1"/>
  <c r="K40" i="7"/>
  <c r="M40" i="7" s="1"/>
  <c r="L40" i="7" s="1"/>
  <c r="K39" i="7"/>
  <c r="M39" i="7" s="1"/>
  <c r="L39" i="7" s="1"/>
  <c r="K38" i="7"/>
  <c r="M38" i="7" s="1"/>
  <c r="L38" i="7" s="1"/>
  <c r="K37" i="7"/>
  <c r="M37" i="7" s="1"/>
  <c r="L37" i="7" s="1"/>
  <c r="K36" i="7"/>
  <c r="M36" i="7" s="1"/>
  <c r="L36" i="7" s="1"/>
  <c r="K35" i="7"/>
  <c r="M35" i="7" s="1"/>
  <c r="L35" i="7" s="1"/>
  <c r="K34" i="7"/>
  <c r="M34" i="7" s="1"/>
  <c r="L34" i="7" s="1"/>
  <c r="K33" i="7"/>
  <c r="M33" i="7" s="1"/>
  <c r="L33" i="7" s="1"/>
  <c r="K32" i="7"/>
  <c r="M32" i="7" s="1"/>
  <c r="L32" i="7" s="1"/>
  <c r="K31" i="7"/>
  <c r="M31" i="7" s="1"/>
  <c r="L31" i="7" s="1"/>
  <c r="K30" i="7"/>
  <c r="M30" i="7" s="1"/>
  <c r="L30" i="7" s="1"/>
  <c r="K29" i="7"/>
  <c r="M29" i="7" s="1"/>
  <c r="L29" i="7" s="1"/>
  <c r="K28" i="7"/>
  <c r="M28" i="7" s="1"/>
  <c r="L28" i="7" s="1"/>
  <c r="K27" i="7"/>
  <c r="M27" i="7" s="1"/>
  <c r="L27" i="7" s="1"/>
  <c r="K26" i="7"/>
  <c r="M26" i="7" s="1"/>
  <c r="L26" i="7" s="1"/>
  <c r="K25" i="7"/>
  <c r="M25" i="7" s="1"/>
  <c r="L25" i="7" s="1"/>
  <c r="K24" i="7"/>
  <c r="M24" i="7" s="1"/>
  <c r="L24" i="7" s="1"/>
  <c r="K23" i="7"/>
  <c r="M23" i="7" s="1"/>
  <c r="L23" i="7" s="1"/>
  <c r="K22" i="7"/>
  <c r="M22" i="7" s="1"/>
  <c r="L22" i="7" s="1"/>
  <c r="K21" i="7"/>
  <c r="M21" i="7" s="1"/>
  <c r="L21" i="7" s="1"/>
  <c r="K20" i="7"/>
  <c r="M20" i="7" s="1"/>
  <c r="L20" i="7" s="1"/>
  <c r="K19" i="7"/>
  <c r="M19" i="7" s="1"/>
  <c r="L19" i="7" s="1"/>
  <c r="K18" i="7"/>
  <c r="M18" i="7" s="1"/>
  <c r="L18" i="7" s="1"/>
  <c r="K17" i="7"/>
  <c r="M17" i="7" s="1"/>
  <c r="L17" i="7" s="1"/>
  <c r="K16" i="7"/>
  <c r="M16" i="7" s="1"/>
  <c r="L16" i="7" s="1"/>
  <c r="K15" i="7"/>
  <c r="M15" i="7" s="1"/>
  <c r="L15" i="7" s="1"/>
  <c r="K14" i="7"/>
  <c r="M14" i="7" s="1"/>
  <c r="L14" i="7" s="1"/>
  <c r="K13" i="7"/>
  <c r="M13" i="7" s="1"/>
  <c r="L13" i="7" s="1"/>
  <c r="K12" i="7"/>
  <c r="M12" i="7" s="1"/>
  <c r="L12" i="7" s="1"/>
  <c r="K11" i="7"/>
  <c r="M11" i="7" s="1"/>
  <c r="K207" i="3"/>
  <c r="M207" i="3" s="1"/>
  <c r="K208" i="3"/>
  <c r="M208" i="3" s="1"/>
  <c r="K209" i="3"/>
  <c r="M209" i="3" s="1"/>
  <c r="K210" i="3"/>
  <c r="M210" i="3" s="1"/>
  <c r="K211" i="3"/>
  <c r="M211" i="3" s="1"/>
  <c r="K212" i="3"/>
  <c r="M212" i="3" s="1"/>
  <c r="K213" i="3"/>
  <c r="M213" i="3" s="1"/>
  <c r="K214" i="3"/>
  <c r="M214" i="3" s="1"/>
  <c r="K215" i="3"/>
  <c r="M215" i="3" s="1"/>
  <c r="K216" i="3"/>
  <c r="M216" i="3" s="1"/>
  <c r="K217" i="3"/>
  <c r="M217" i="3" s="1"/>
  <c r="K218" i="3"/>
  <c r="M218" i="3" s="1"/>
  <c r="K219" i="3"/>
  <c r="M219" i="3" s="1"/>
  <c r="K220" i="3"/>
  <c r="M220" i="3" s="1"/>
  <c r="K221" i="3"/>
  <c r="M221" i="3" s="1"/>
  <c r="K222" i="3"/>
  <c r="M222" i="3" s="1"/>
  <c r="K223" i="3"/>
  <c r="M223" i="3" s="1"/>
  <c r="K224" i="3"/>
  <c r="M224" i="3" s="1"/>
  <c r="K225" i="3"/>
  <c r="M225" i="3" s="1"/>
  <c r="K226" i="3"/>
  <c r="M226" i="3" s="1"/>
  <c r="K227" i="3"/>
  <c r="M227" i="3" s="1"/>
  <c r="K228" i="3"/>
  <c r="M228" i="3" s="1"/>
  <c r="K229" i="3"/>
  <c r="M229" i="3" s="1"/>
  <c r="K230" i="3"/>
  <c r="M230" i="3" s="1"/>
  <c r="K231" i="3"/>
  <c r="M231" i="3" s="1"/>
  <c r="K232" i="3"/>
  <c r="M232" i="3" s="1"/>
  <c r="K233" i="3"/>
  <c r="M233" i="3" s="1"/>
  <c r="K234" i="3"/>
  <c r="M234" i="3" s="1"/>
  <c r="K235" i="3"/>
  <c r="M235" i="3" s="1"/>
  <c r="K236" i="3"/>
  <c r="M236" i="3" s="1"/>
  <c r="K237" i="3"/>
  <c r="M237" i="3" s="1"/>
  <c r="K238" i="3"/>
  <c r="M238" i="3" s="1"/>
  <c r="K239" i="3"/>
  <c r="M239" i="3" s="1"/>
  <c r="K240" i="3"/>
  <c r="M240" i="3" s="1"/>
  <c r="K241" i="3"/>
  <c r="M241" i="3" s="1"/>
  <c r="K242" i="3"/>
  <c r="M242" i="3" s="1"/>
  <c r="K243" i="3"/>
  <c r="M243" i="3" s="1"/>
  <c r="K244" i="3"/>
  <c r="M244" i="3" s="1"/>
  <c r="K245" i="3"/>
  <c r="M245" i="3" s="1"/>
  <c r="K246" i="3"/>
  <c r="M246" i="3" s="1"/>
  <c r="K247" i="3"/>
  <c r="M247" i="3" s="1"/>
  <c r="K248" i="3"/>
  <c r="M248" i="3" s="1"/>
  <c r="K249" i="3"/>
  <c r="M249" i="3" s="1"/>
  <c r="K250" i="3"/>
  <c r="M250" i="3" s="1"/>
  <c r="K251" i="3"/>
  <c r="M251" i="3" s="1"/>
  <c r="K252" i="3"/>
  <c r="M252" i="3" s="1"/>
  <c r="K253" i="3"/>
  <c r="M253" i="3" s="1"/>
  <c r="K254" i="3"/>
  <c r="M254" i="3" s="1"/>
  <c r="K255" i="3"/>
  <c r="M255" i="3" s="1"/>
  <c r="K256" i="3"/>
  <c r="M256" i="3" s="1"/>
  <c r="K257" i="3"/>
  <c r="M257" i="3" s="1"/>
  <c r="K258" i="3"/>
  <c r="M258" i="3" s="1"/>
  <c r="K259" i="3"/>
  <c r="M259" i="3" s="1"/>
  <c r="K260" i="3"/>
  <c r="M260" i="3" s="1"/>
  <c r="K261" i="3"/>
  <c r="M261" i="3" s="1"/>
  <c r="K262" i="3"/>
  <c r="M262" i="3" s="1"/>
  <c r="K263" i="3"/>
  <c r="M263" i="3" s="1"/>
  <c r="K264" i="3"/>
  <c r="M264" i="3" s="1"/>
  <c r="K265" i="3"/>
  <c r="M265" i="3" s="1"/>
  <c r="K266" i="3"/>
  <c r="M266" i="3" s="1"/>
  <c r="K267" i="3"/>
  <c r="M267" i="3" s="1"/>
  <c r="K268" i="3"/>
  <c r="M268" i="3" s="1"/>
  <c r="K269" i="3"/>
  <c r="M269" i="3" s="1"/>
  <c r="K270" i="3"/>
  <c r="M270" i="3" s="1"/>
  <c r="K271" i="3"/>
  <c r="M271" i="3" s="1"/>
  <c r="K272" i="3"/>
  <c r="M272" i="3" s="1"/>
  <c r="K273" i="3"/>
  <c r="M273" i="3" s="1"/>
  <c r="K274" i="3"/>
  <c r="M274" i="3" s="1"/>
  <c r="K275" i="3"/>
  <c r="M275" i="3" s="1"/>
  <c r="K276" i="3"/>
  <c r="M276" i="3" s="1"/>
  <c r="K277" i="3"/>
  <c r="M277" i="3" s="1"/>
  <c r="K278" i="3"/>
  <c r="M278" i="3" s="1"/>
  <c r="K279" i="3"/>
  <c r="M279" i="3" s="1"/>
  <c r="K280" i="3"/>
  <c r="M280" i="3" s="1"/>
  <c r="K281" i="3"/>
  <c r="M281" i="3" s="1"/>
  <c r="K282" i="3"/>
  <c r="M282" i="3" s="1"/>
  <c r="K283" i="3"/>
  <c r="M283" i="3" s="1"/>
  <c r="K284" i="3"/>
  <c r="M284" i="3" s="1"/>
  <c r="K285" i="3"/>
  <c r="M285" i="3" s="1"/>
  <c r="K286" i="3"/>
  <c r="M286" i="3" s="1"/>
  <c r="K287" i="3"/>
  <c r="M287" i="3" s="1"/>
  <c r="K288" i="3"/>
  <c r="M288" i="3" s="1"/>
  <c r="K289" i="3"/>
  <c r="M289" i="3" s="1"/>
  <c r="K290" i="3"/>
  <c r="M290" i="3" s="1"/>
  <c r="K291" i="3"/>
  <c r="M291" i="3" s="1"/>
  <c r="K293" i="3"/>
  <c r="M293" i="3" s="1"/>
  <c r="K294" i="3"/>
  <c r="M294" i="3" s="1"/>
  <c r="K295" i="3"/>
  <c r="M295" i="3" s="1"/>
  <c r="K296" i="3"/>
  <c r="M296" i="3" s="1"/>
  <c r="K297" i="3"/>
  <c r="M297" i="3" s="1"/>
  <c r="K298" i="3"/>
  <c r="M298" i="3" s="1"/>
  <c r="K299" i="3"/>
  <c r="M299" i="3" s="1"/>
  <c r="K300" i="3"/>
  <c r="M300" i="3" s="1"/>
  <c r="K301" i="3"/>
  <c r="M301" i="3" s="1"/>
  <c r="K302" i="3"/>
  <c r="M302" i="3" s="1"/>
  <c r="K303" i="3"/>
  <c r="M303" i="3" s="1"/>
  <c r="K304" i="3"/>
  <c r="M304" i="3" s="1"/>
  <c r="K305" i="3"/>
  <c r="M305" i="3" s="1"/>
  <c r="K306" i="3"/>
  <c r="M306" i="3" s="1"/>
  <c r="K307" i="3"/>
  <c r="M307" i="3" s="1"/>
  <c r="K308" i="3"/>
  <c r="M308" i="3" s="1"/>
  <c r="K309" i="3"/>
  <c r="M309" i="3" s="1"/>
  <c r="K310" i="3"/>
  <c r="M310" i="3" s="1"/>
  <c r="K311" i="3"/>
  <c r="M311" i="3" s="1"/>
  <c r="K312" i="3"/>
  <c r="M312" i="3" s="1"/>
  <c r="K313" i="3"/>
  <c r="M313" i="3" s="1"/>
  <c r="K314" i="3"/>
  <c r="M314" i="3" s="1"/>
  <c r="K315" i="3"/>
  <c r="M315" i="3" s="1"/>
  <c r="K316" i="3"/>
  <c r="M316" i="3" s="1"/>
  <c r="K317" i="3"/>
  <c r="M317" i="3" s="1"/>
  <c r="K318" i="3"/>
  <c r="M318" i="3" s="1"/>
  <c r="K319" i="3"/>
  <c r="M319" i="3" s="1"/>
  <c r="K320" i="3"/>
  <c r="M320" i="3" s="1"/>
  <c r="K321" i="3"/>
  <c r="M321" i="3" s="1"/>
  <c r="K322" i="3"/>
  <c r="M322" i="3" s="1"/>
  <c r="K323" i="3"/>
  <c r="M323" i="3" s="1"/>
  <c r="K324" i="3"/>
  <c r="M324" i="3" s="1"/>
  <c r="K325" i="3"/>
  <c r="M325" i="3" s="1"/>
  <c r="K326" i="3"/>
  <c r="M326" i="3" s="1"/>
  <c r="K328" i="3"/>
  <c r="M328" i="3" s="1"/>
  <c r="K329" i="3"/>
  <c r="M329" i="3" s="1"/>
  <c r="K330" i="3"/>
  <c r="M330" i="3" s="1"/>
  <c r="K331" i="3"/>
  <c r="M331" i="3" s="1"/>
  <c r="K333" i="3"/>
  <c r="M333" i="3" s="1"/>
  <c r="K334" i="3"/>
  <c r="M334" i="3" s="1"/>
  <c r="K335" i="3"/>
  <c r="M335" i="3" s="1"/>
  <c r="K336" i="3"/>
  <c r="M336" i="3" s="1"/>
  <c r="K337" i="3"/>
  <c r="M337" i="3" s="1"/>
  <c r="K338" i="3"/>
  <c r="M338" i="3" s="1"/>
  <c r="K339" i="3"/>
  <c r="M339" i="3" s="1"/>
  <c r="K340" i="3"/>
  <c r="M340" i="3" s="1"/>
  <c r="K341" i="3"/>
  <c r="M341" i="3" s="1"/>
  <c r="K342" i="3"/>
  <c r="M342" i="3" s="1"/>
  <c r="K343" i="3"/>
  <c r="M343" i="3" s="1"/>
  <c r="K344" i="3"/>
  <c r="M344" i="3" s="1"/>
  <c r="K345" i="3"/>
  <c r="M345" i="3" s="1"/>
  <c r="K346" i="3"/>
  <c r="M346" i="3" s="1"/>
  <c r="K347" i="3"/>
  <c r="M347" i="3" s="1"/>
  <c r="K348" i="3"/>
  <c r="M348" i="3" s="1"/>
  <c r="K349" i="3"/>
  <c r="M349" i="3" s="1"/>
  <c r="K351" i="3"/>
  <c r="M351" i="3" s="1"/>
  <c r="K352" i="3"/>
  <c r="M352" i="3" s="1"/>
  <c r="K353" i="3"/>
  <c r="M353" i="3" s="1"/>
  <c r="K354" i="3"/>
  <c r="M354" i="3" s="1"/>
  <c r="K355" i="3"/>
  <c r="M355" i="3" s="1"/>
  <c r="K356" i="3"/>
  <c r="M356" i="3" s="1"/>
  <c r="K357" i="3"/>
  <c r="M357" i="3" s="1"/>
  <c r="K358" i="3"/>
  <c r="M358" i="3" s="1"/>
  <c r="K359" i="3"/>
  <c r="M359" i="3" s="1"/>
  <c r="K472" i="3"/>
  <c r="M472" i="3" s="1"/>
  <c r="K473" i="3"/>
  <c r="M473" i="3" s="1"/>
  <c r="K474" i="3"/>
  <c r="M474" i="3" s="1"/>
  <c r="K475" i="3"/>
  <c r="M475" i="3" s="1"/>
  <c r="K476" i="3"/>
  <c r="M476" i="3" s="1"/>
  <c r="K477" i="3"/>
  <c r="M477" i="3" s="1"/>
  <c r="K478" i="3"/>
  <c r="M478" i="3" s="1"/>
  <c r="K479" i="3"/>
  <c r="M479" i="3" s="1"/>
  <c r="K480" i="3"/>
  <c r="M480" i="3" s="1"/>
  <c r="K481" i="3"/>
  <c r="M481" i="3" s="1"/>
  <c r="K482" i="3"/>
  <c r="M482" i="3" s="1"/>
  <c r="K483" i="3"/>
  <c r="M483" i="3" s="1"/>
  <c r="K484" i="3"/>
  <c r="M484" i="3" s="1"/>
  <c r="K485" i="3"/>
  <c r="M485" i="3" s="1"/>
  <c r="K486" i="3"/>
  <c r="M486" i="3" s="1"/>
  <c r="K487" i="3"/>
  <c r="M487" i="3" s="1"/>
  <c r="K488" i="3"/>
  <c r="M488" i="3" s="1"/>
  <c r="K489" i="3"/>
  <c r="M489" i="3" s="1"/>
  <c r="K490" i="3"/>
  <c r="M490" i="3" s="1"/>
  <c r="K491" i="3"/>
  <c r="M491" i="3" s="1"/>
  <c r="K492" i="3"/>
  <c r="M492" i="3" s="1"/>
  <c r="K493" i="3"/>
  <c r="M493" i="3" s="1"/>
  <c r="K494" i="3"/>
  <c r="M494" i="3" s="1"/>
  <c r="K495" i="3"/>
  <c r="M495" i="3" s="1"/>
  <c r="K509" i="3"/>
  <c r="M509" i="3" s="1"/>
  <c r="K510" i="3"/>
  <c r="M510" i="3" s="1"/>
  <c r="K511" i="3"/>
  <c r="M511" i="3" s="1"/>
  <c r="K512" i="3"/>
  <c r="M512" i="3" s="1"/>
  <c r="L504" i="7" l="1"/>
  <c r="N504" i="7"/>
  <c r="L500" i="7"/>
  <c r="N500" i="7"/>
  <c r="L503" i="7"/>
  <c r="N503" i="7"/>
  <c r="L499" i="7"/>
  <c r="N499" i="7"/>
  <c r="L502" i="7"/>
  <c r="N502" i="7"/>
  <c r="L498" i="7"/>
  <c r="N498" i="7"/>
  <c r="L501" i="7"/>
  <c r="N501" i="7"/>
  <c r="L497" i="7"/>
  <c r="N497" i="7"/>
  <c r="L583" i="8"/>
  <c r="N583" i="8"/>
  <c r="L582" i="8"/>
  <c r="N582" i="8"/>
  <c r="L578" i="8"/>
  <c r="N578" i="8"/>
  <c r="L574" i="8"/>
  <c r="N574" i="8"/>
  <c r="L566" i="8"/>
  <c r="N566" i="8"/>
  <c r="L562" i="8"/>
  <c r="N562" i="8"/>
  <c r="L558" i="8"/>
  <c r="N558" i="8"/>
  <c r="L554" i="8"/>
  <c r="N554" i="8"/>
  <c r="L550" i="8"/>
  <c r="N550" i="8"/>
  <c r="L546" i="8"/>
  <c r="N546" i="8"/>
  <c r="L541" i="8"/>
  <c r="N541" i="8"/>
  <c r="L537" i="8"/>
  <c r="N537" i="8"/>
  <c r="L14" i="8"/>
  <c r="N14" i="8"/>
  <c r="L581" i="8"/>
  <c r="N581" i="8"/>
  <c r="L577" i="8"/>
  <c r="N577" i="8"/>
  <c r="L573" i="8"/>
  <c r="N573" i="8"/>
  <c r="L569" i="8"/>
  <c r="N569" i="8"/>
  <c r="L565" i="8"/>
  <c r="N565" i="8"/>
  <c r="L561" i="8"/>
  <c r="N561" i="8"/>
  <c r="L557" i="8"/>
  <c r="N557" i="8"/>
  <c r="L553" i="8"/>
  <c r="N553" i="8"/>
  <c r="L549" i="8"/>
  <c r="N549" i="8"/>
  <c r="L545" i="8"/>
  <c r="N545" i="8"/>
  <c r="L540" i="8"/>
  <c r="N540" i="8"/>
  <c r="L536" i="8"/>
  <c r="N536" i="8"/>
  <c r="L13" i="8"/>
  <c r="N13" i="8"/>
  <c r="L584" i="8"/>
  <c r="N584" i="8"/>
  <c r="L580" i="8"/>
  <c r="N580" i="8"/>
  <c r="L576" i="8"/>
  <c r="N576" i="8"/>
  <c r="L572" i="8"/>
  <c r="N572" i="8"/>
  <c r="L568" i="8"/>
  <c r="N568" i="8"/>
  <c r="L564" i="8"/>
  <c r="N564" i="8"/>
  <c r="L556" i="8"/>
  <c r="N556" i="8"/>
  <c r="L552" i="8"/>
  <c r="N552" i="8"/>
  <c r="L548" i="8"/>
  <c r="N548" i="8"/>
  <c r="L544" i="8"/>
  <c r="N544" i="8"/>
  <c r="L539" i="8"/>
  <c r="N539" i="8"/>
  <c r="L535" i="8"/>
  <c r="N535" i="8"/>
  <c r="L12" i="8"/>
  <c r="N12" i="8"/>
  <c r="L575" i="8"/>
  <c r="N575" i="8"/>
  <c r="L571" i="8"/>
  <c r="N571" i="8"/>
  <c r="L567" i="8"/>
  <c r="N567" i="8"/>
  <c r="L563" i="8"/>
  <c r="N563" i="8"/>
  <c r="L559" i="8"/>
  <c r="N559" i="8"/>
  <c r="L555" i="8"/>
  <c r="N555" i="8"/>
  <c r="L551" i="8"/>
  <c r="N551" i="8"/>
  <c r="L547" i="8"/>
  <c r="N547" i="8"/>
  <c r="L542" i="8"/>
  <c r="N542" i="8"/>
  <c r="L538" i="8"/>
  <c r="N538" i="8"/>
  <c r="L534" i="8"/>
  <c r="N534" i="8"/>
  <c r="L11" i="8"/>
  <c r="N11" i="8"/>
  <c r="L531" i="8"/>
  <c r="N531" i="8"/>
  <c r="L527" i="8"/>
  <c r="N527" i="8"/>
  <c r="L523" i="8"/>
  <c r="N523" i="8"/>
  <c r="L519" i="8"/>
  <c r="N519" i="8"/>
  <c r="L515" i="8"/>
  <c r="N515" i="8"/>
  <c r="L530" i="8"/>
  <c r="N530" i="8"/>
  <c r="L526" i="8"/>
  <c r="N526" i="8"/>
  <c r="L522" i="8"/>
  <c r="N522" i="8"/>
  <c r="L518" i="8"/>
  <c r="N518" i="8"/>
  <c r="L514" i="8"/>
  <c r="N514" i="8"/>
  <c r="L533" i="8"/>
  <c r="N533" i="8"/>
  <c r="L529" i="8"/>
  <c r="N529" i="8"/>
  <c r="L517" i="8"/>
  <c r="N517" i="8"/>
  <c r="L513" i="8"/>
  <c r="N513" i="8"/>
  <c r="L532" i="8"/>
  <c r="N532" i="8"/>
  <c r="L528" i="8"/>
  <c r="N528" i="8"/>
  <c r="L524" i="8"/>
  <c r="N524" i="8"/>
  <c r="L520" i="8"/>
  <c r="N520" i="8"/>
  <c r="L516" i="8"/>
  <c r="N516" i="8"/>
  <c r="L512" i="8"/>
  <c r="N512" i="8"/>
  <c r="L594" i="8"/>
  <c r="N594" i="8"/>
  <c r="L593" i="8"/>
  <c r="N593" i="8"/>
  <c r="L592" i="8"/>
  <c r="N592" i="8"/>
  <c r="L591" i="8"/>
  <c r="N591" i="8"/>
  <c r="N291" i="8"/>
  <c r="L590" i="8"/>
  <c r="N590" i="8"/>
  <c r="L589" i="8"/>
  <c r="N589" i="8"/>
  <c r="L588" i="8"/>
  <c r="N588" i="8"/>
  <c r="N259" i="8"/>
  <c r="N275" i="8"/>
  <c r="N303" i="8"/>
  <c r="L324" i="8"/>
  <c r="L342" i="8"/>
  <c r="N358" i="8"/>
  <c r="N244" i="8"/>
  <c r="N300" i="8"/>
  <c r="N337" i="8"/>
  <c r="L586" i="8"/>
  <c r="N586" i="8"/>
  <c r="N252" i="8"/>
  <c r="N283" i="8"/>
  <c r="L322" i="8"/>
  <c r="L353" i="8"/>
  <c r="L362" i="8"/>
  <c r="N365" i="8"/>
  <c r="N236" i="8"/>
  <c r="N267" i="8"/>
  <c r="L344" i="8"/>
  <c r="L214" i="8"/>
  <c r="N214" i="8"/>
  <c r="L263" i="8"/>
  <c r="N263" i="8"/>
  <c r="L295" i="8"/>
  <c r="N295" i="8"/>
  <c r="L240" i="8"/>
  <c r="N240" i="8"/>
  <c r="L271" i="8"/>
  <c r="N271" i="8"/>
  <c r="L248" i="8"/>
  <c r="N248" i="8"/>
  <c r="L279" i="8"/>
  <c r="N279" i="8"/>
  <c r="L206" i="8"/>
  <c r="N206" i="8"/>
  <c r="L224" i="8"/>
  <c r="N224" i="8"/>
  <c r="L255" i="8"/>
  <c r="N255" i="8"/>
  <c r="L287" i="8"/>
  <c r="N287" i="8"/>
  <c r="L317" i="8"/>
  <c r="N317" i="8"/>
  <c r="L585" i="8"/>
  <c r="N585" i="8"/>
  <c r="N202" i="8"/>
  <c r="N241" i="8"/>
  <c r="N249" i="8"/>
  <c r="N256" i="8"/>
  <c r="N264" i="8"/>
  <c r="N272" i="8"/>
  <c r="N280" i="8"/>
  <c r="N288" i="8"/>
  <c r="N296" i="8"/>
  <c r="N298" i="8"/>
  <c r="L326" i="8"/>
  <c r="L328" i="8"/>
  <c r="N370" i="8"/>
  <c r="N217" i="8"/>
  <c r="L360" i="8"/>
  <c r="L369" i="8"/>
  <c r="L389" i="8"/>
  <c r="L178" i="8"/>
  <c r="N178" i="8"/>
  <c r="L209" i="8"/>
  <c r="N209" i="8"/>
  <c r="L313" i="8"/>
  <c r="N313" i="8"/>
  <c r="N421" i="8"/>
  <c r="L421" i="8"/>
  <c r="N434" i="8"/>
  <c r="L434" i="8"/>
  <c r="L186" i="8"/>
  <c r="N186" i="8"/>
  <c r="L229" i="8"/>
  <c r="N229" i="8"/>
  <c r="N402" i="8"/>
  <c r="L402" i="8"/>
  <c r="N431" i="8"/>
  <c r="L431" i="8"/>
  <c r="L299" i="8"/>
  <c r="N299" i="8"/>
  <c r="L311" i="8"/>
  <c r="N311" i="8"/>
  <c r="N375" i="8"/>
  <c r="L375" i="8"/>
  <c r="L415" i="8"/>
  <c r="L450" i="8"/>
  <c r="L391" i="8"/>
  <c r="L418" i="8"/>
  <c r="L437" i="8"/>
  <c r="N190" i="8"/>
  <c r="N222" i="8"/>
  <c r="N232" i="8"/>
  <c r="N314" i="8"/>
  <c r="N318" i="8"/>
  <c r="L321" i="8"/>
  <c r="L330" i="8"/>
  <c r="N333" i="8"/>
  <c r="L336" i="8"/>
  <c r="L346" i="8"/>
  <c r="N349" i="8"/>
  <c r="L357" i="8"/>
  <c r="L364" i="8"/>
  <c r="N59" i="8"/>
  <c r="L59" i="8"/>
  <c r="N71" i="8"/>
  <c r="L71" i="8"/>
  <c r="N123" i="8"/>
  <c r="L123" i="8"/>
  <c r="N134" i="8"/>
  <c r="L134" i="8"/>
  <c r="N172" i="8"/>
  <c r="L172" i="8"/>
  <c r="L233" i="8"/>
  <c r="N233" i="8"/>
  <c r="N87" i="8"/>
  <c r="L87" i="8"/>
  <c r="N138" i="8"/>
  <c r="L138" i="8"/>
  <c r="N150" i="8"/>
  <c r="L150" i="8"/>
  <c r="L198" i="8"/>
  <c r="N198" i="8"/>
  <c r="L210" i="8"/>
  <c r="N210" i="8"/>
  <c r="L304" i="8"/>
  <c r="N304" i="8"/>
  <c r="N91" i="8"/>
  <c r="L91" i="8"/>
  <c r="N154" i="8"/>
  <c r="L154" i="8"/>
  <c r="N166" i="8"/>
  <c r="L166" i="8"/>
  <c r="L218" i="8"/>
  <c r="N218" i="8"/>
  <c r="N55" i="8"/>
  <c r="L55" i="8"/>
  <c r="N107" i="8"/>
  <c r="L107" i="8"/>
  <c r="N119" i="8"/>
  <c r="L119" i="8"/>
  <c r="N174" i="8"/>
  <c r="L174" i="8"/>
  <c r="L225" i="8"/>
  <c r="N225" i="8"/>
  <c r="L307" i="8"/>
  <c r="N307" i="8"/>
  <c r="N177" i="8"/>
  <c r="N180" i="8"/>
  <c r="N194" i="8"/>
  <c r="N213" i="8"/>
  <c r="N221" i="8"/>
  <c r="N228" i="8"/>
  <c r="N302" i="8"/>
  <c r="N305" i="8"/>
  <c r="N310" i="8"/>
  <c r="N315" i="8"/>
  <c r="L325" i="8"/>
  <c r="N329" i="8"/>
  <c r="L334" i="8"/>
  <c r="N338" i="8"/>
  <c r="L341" i="8"/>
  <c r="L348" i="8"/>
  <c r="L373" i="8"/>
  <c r="N427" i="8"/>
  <c r="L427" i="8"/>
  <c r="N430" i="8"/>
  <c r="L430" i="8"/>
  <c r="L51" i="8"/>
  <c r="L67" i="8"/>
  <c r="L83" i="8"/>
  <c r="L99" i="8"/>
  <c r="L115" i="8"/>
  <c r="L130" i="8"/>
  <c r="L146" i="8"/>
  <c r="L162" i="8"/>
  <c r="L168" i="8"/>
  <c r="L237" i="8"/>
  <c r="N237" i="8"/>
  <c r="L245" i="8"/>
  <c r="N245" i="8"/>
  <c r="L253" i="8"/>
  <c r="N253" i="8"/>
  <c r="L260" i="8"/>
  <c r="N260" i="8"/>
  <c r="L276" i="8"/>
  <c r="N276" i="8"/>
  <c r="L284" i="8"/>
  <c r="N284" i="8"/>
  <c r="L292" i="8"/>
  <c r="N292" i="8"/>
  <c r="L309" i="8"/>
  <c r="N309" i="8"/>
  <c r="N320" i="8"/>
  <c r="L320" i="8"/>
  <c r="N352" i="8"/>
  <c r="L352" i="8"/>
  <c r="N361" i="8"/>
  <c r="L361" i="8"/>
  <c r="N366" i="8"/>
  <c r="L366" i="8"/>
  <c r="N383" i="8"/>
  <c r="L383" i="8"/>
  <c r="N407" i="8"/>
  <c r="L407" i="8"/>
  <c r="N413" i="8"/>
  <c r="L413" i="8"/>
  <c r="N433" i="8"/>
  <c r="L433" i="8"/>
  <c r="N439" i="8"/>
  <c r="L439" i="8"/>
  <c r="N442" i="8"/>
  <c r="L442" i="8"/>
  <c r="N445" i="8"/>
  <c r="L445" i="8"/>
  <c r="L47" i="8"/>
  <c r="L63" i="8"/>
  <c r="L79" i="8"/>
  <c r="L95" i="8"/>
  <c r="L111" i="8"/>
  <c r="L127" i="8"/>
  <c r="L142" i="8"/>
  <c r="L158" i="8"/>
  <c r="L170" i="8"/>
  <c r="L306" i="8"/>
  <c r="N306" i="8"/>
  <c r="N410" i="8"/>
  <c r="L410" i="8"/>
  <c r="N443" i="8"/>
  <c r="L443" i="8"/>
  <c r="N446" i="8"/>
  <c r="L446" i="8"/>
  <c r="N449" i="8"/>
  <c r="L449" i="8"/>
  <c r="N345" i="8"/>
  <c r="L345" i="8"/>
  <c r="N350" i="8"/>
  <c r="L350" i="8"/>
  <c r="N368" i="8"/>
  <c r="L368" i="8"/>
  <c r="N399" i="8"/>
  <c r="L399" i="8"/>
  <c r="N417" i="8"/>
  <c r="L417" i="8"/>
  <c r="N423" i="8"/>
  <c r="L423" i="8"/>
  <c r="N426" i="8"/>
  <c r="L426" i="8"/>
  <c r="N429" i="8"/>
  <c r="L429" i="8"/>
  <c r="L405" i="8"/>
  <c r="L340" i="8"/>
  <c r="L356" i="8"/>
  <c r="L372" i="8"/>
  <c r="L381" i="8"/>
  <c r="L397" i="8"/>
  <c r="L419" i="8"/>
  <c r="L422" i="8"/>
  <c r="L425" i="8"/>
  <c r="L435" i="8"/>
  <c r="L438" i="8"/>
  <c r="L441" i="8"/>
  <c r="L447" i="8"/>
  <c r="N108" i="7"/>
  <c r="N292" i="7"/>
  <c r="N138" i="7"/>
  <c r="N93" i="7"/>
  <c r="N124" i="7"/>
  <c r="N97" i="7"/>
  <c r="N105" i="7"/>
  <c r="N113" i="7"/>
  <c r="L116" i="7"/>
  <c r="N135" i="7"/>
  <c r="N143" i="7"/>
  <c r="N146" i="7"/>
  <c r="N150" i="7"/>
  <c r="N153" i="7"/>
  <c r="N158" i="7"/>
  <c r="N161" i="7"/>
  <c r="N166" i="7"/>
  <c r="N169" i="7"/>
  <c r="N173" i="7"/>
  <c r="N176" i="7"/>
  <c r="N181" i="7"/>
  <c r="N184" i="7"/>
  <c r="N189" i="7"/>
  <c r="N192" i="7"/>
  <c r="N197" i="7"/>
  <c r="N90" i="7"/>
  <c r="N98" i="7"/>
  <c r="N112" i="7"/>
  <c r="N121" i="7"/>
  <c r="N127" i="7"/>
  <c r="L130" i="7"/>
  <c r="N142" i="7"/>
  <c r="N147" i="7"/>
  <c r="N154" i="7"/>
  <c r="N157" i="7"/>
  <c r="N162" i="7"/>
  <c r="N165" i="7"/>
  <c r="N170" i="7"/>
  <c r="N172" i="7"/>
  <c r="N177" i="7"/>
  <c r="N180" i="7"/>
  <c r="N185" i="7"/>
  <c r="N188" i="7"/>
  <c r="N193" i="7"/>
  <c r="N196" i="7"/>
  <c r="L354" i="7"/>
  <c r="N104" i="7"/>
  <c r="N120" i="7"/>
  <c r="N134" i="7"/>
  <c r="N353" i="7"/>
  <c r="N94" i="7"/>
  <c r="N109" i="7"/>
  <c r="N125" i="7"/>
  <c r="N139" i="7"/>
  <c r="N101" i="7"/>
  <c r="N131" i="7"/>
  <c r="L145" i="7"/>
  <c r="L152" i="7"/>
  <c r="L156" i="7"/>
  <c r="L160" i="7"/>
  <c r="L164" i="7"/>
  <c r="L168" i="7"/>
  <c r="L171" i="7"/>
  <c r="L175" i="7"/>
  <c r="L179" i="7"/>
  <c r="L183" i="7"/>
  <c r="L187" i="7"/>
  <c r="L191" i="7"/>
  <c r="L195" i="7"/>
  <c r="L199" i="7"/>
  <c r="N27" i="8"/>
  <c r="L27" i="8"/>
  <c r="L16" i="8"/>
  <c r="N16" i="8"/>
  <c r="N20" i="8"/>
  <c r="L20" i="8"/>
  <c r="N24" i="8"/>
  <c r="L24" i="8"/>
  <c r="L28" i="8"/>
  <c r="N28" i="8"/>
  <c r="N31" i="8"/>
  <c r="L31" i="8"/>
  <c r="N35" i="8"/>
  <c r="L35" i="8"/>
  <c r="L39" i="8"/>
  <c r="N39" i="8"/>
  <c r="N43" i="8"/>
  <c r="L43" i="8"/>
  <c r="N53" i="8"/>
  <c r="L53" i="8"/>
  <c r="N58" i="8"/>
  <c r="L58" i="8"/>
  <c r="N69" i="8"/>
  <c r="L69" i="8"/>
  <c r="N74" i="8"/>
  <c r="L74" i="8"/>
  <c r="N85" i="8"/>
  <c r="L85" i="8"/>
  <c r="N90" i="8"/>
  <c r="L90" i="8"/>
  <c r="N101" i="8"/>
  <c r="L101" i="8"/>
  <c r="N106" i="8"/>
  <c r="L106" i="8"/>
  <c r="N117" i="8"/>
  <c r="L117" i="8"/>
  <c r="N122" i="8"/>
  <c r="L122" i="8"/>
  <c r="N132" i="8"/>
  <c r="L132" i="8"/>
  <c r="N137" i="8"/>
  <c r="L137" i="8"/>
  <c r="N148" i="8"/>
  <c r="L148" i="8"/>
  <c r="N153" i="8"/>
  <c r="L153" i="8"/>
  <c r="N164" i="8"/>
  <c r="L164" i="8"/>
  <c r="N21" i="8"/>
  <c r="L21" i="8"/>
  <c r="L36" i="8"/>
  <c r="N36" i="8"/>
  <c r="N40" i="8"/>
  <c r="L40" i="8"/>
  <c r="L44" i="8"/>
  <c r="N44" i="8"/>
  <c r="N49" i="8"/>
  <c r="L49" i="8"/>
  <c r="N54" i="8"/>
  <c r="L54" i="8"/>
  <c r="N65" i="8"/>
  <c r="L65" i="8"/>
  <c r="N70" i="8"/>
  <c r="L70" i="8"/>
  <c r="N81" i="8"/>
  <c r="L81" i="8"/>
  <c r="N86" i="8"/>
  <c r="L86" i="8"/>
  <c r="N97" i="8"/>
  <c r="L97" i="8"/>
  <c r="N102" i="8"/>
  <c r="L102" i="8"/>
  <c r="N113" i="8"/>
  <c r="L113" i="8"/>
  <c r="N118" i="8"/>
  <c r="L118" i="8"/>
  <c r="N133" i="8"/>
  <c r="L133" i="8"/>
  <c r="N144" i="8"/>
  <c r="L144" i="8"/>
  <c r="N149" i="8"/>
  <c r="L149" i="8"/>
  <c r="N160" i="8"/>
  <c r="L160" i="8"/>
  <c r="N165" i="8"/>
  <c r="L165" i="8"/>
  <c r="N17" i="8"/>
  <c r="L17" i="8"/>
  <c r="N32" i="8"/>
  <c r="L32" i="8"/>
  <c r="N18" i="8"/>
  <c r="L18" i="8"/>
  <c r="L22" i="8"/>
  <c r="N22" i="8"/>
  <c r="N26" i="8"/>
  <c r="L26" i="8"/>
  <c r="N29" i="8"/>
  <c r="L29" i="8"/>
  <c r="L33" i="8"/>
  <c r="N33" i="8"/>
  <c r="L37" i="8"/>
  <c r="N37" i="8"/>
  <c r="N45" i="8"/>
  <c r="L45" i="8"/>
  <c r="N50" i="8"/>
  <c r="L50" i="8"/>
  <c r="N61" i="8"/>
  <c r="L61" i="8"/>
  <c r="N66" i="8"/>
  <c r="L66" i="8"/>
  <c r="N77" i="8"/>
  <c r="L77" i="8"/>
  <c r="N82" i="8"/>
  <c r="L82" i="8"/>
  <c r="N93" i="8"/>
  <c r="L93" i="8"/>
  <c r="N98" i="8"/>
  <c r="L98" i="8"/>
  <c r="N109" i="8"/>
  <c r="L109" i="8"/>
  <c r="N114" i="8"/>
  <c r="L114" i="8"/>
  <c r="N125" i="8"/>
  <c r="L125" i="8"/>
  <c r="N129" i="8"/>
  <c r="L129" i="8"/>
  <c r="N140" i="8"/>
  <c r="L140" i="8"/>
  <c r="N145" i="8"/>
  <c r="L145" i="8"/>
  <c r="N156" i="8"/>
  <c r="L156" i="8"/>
  <c r="N161" i="8"/>
  <c r="L161" i="8"/>
  <c r="G604" i="8"/>
  <c r="D602" i="8"/>
  <c r="J600" i="8"/>
  <c r="G599" i="8"/>
  <c r="G603" i="8"/>
  <c r="J601" i="8"/>
  <c r="G600" i="8"/>
  <c r="D599" i="8"/>
  <c r="J602" i="8"/>
  <c r="G601" i="8"/>
  <c r="D600" i="8"/>
  <c r="G602" i="8"/>
  <c r="D601" i="8"/>
  <c r="J599" i="8"/>
  <c r="L15" i="8"/>
  <c r="N15" i="8"/>
  <c r="L23" i="8"/>
  <c r="N23" i="8"/>
  <c r="L30" i="8"/>
  <c r="N30" i="8"/>
  <c r="N34" i="8"/>
  <c r="L34" i="8"/>
  <c r="N38" i="8"/>
  <c r="L38" i="8"/>
  <c r="L42" i="8"/>
  <c r="N42" i="8"/>
  <c r="N46" i="8"/>
  <c r="L46" i="8"/>
  <c r="N57" i="8"/>
  <c r="L57" i="8"/>
  <c r="N62" i="8"/>
  <c r="L62" i="8"/>
  <c r="N73" i="8"/>
  <c r="L73" i="8"/>
  <c r="N78" i="8"/>
  <c r="L78" i="8"/>
  <c r="N89" i="8"/>
  <c r="L89" i="8"/>
  <c r="N94" i="8"/>
  <c r="L94" i="8"/>
  <c r="N105" i="8"/>
  <c r="L105" i="8"/>
  <c r="N110" i="8"/>
  <c r="L110" i="8"/>
  <c r="N121" i="8"/>
  <c r="L121" i="8"/>
  <c r="N126" i="8"/>
  <c r="L126" i="8"/>
  <c r="N136" i="8"/>
  <c r="L136" i="8"/>
  <c r="N141" i="8"/>
  <c r="L141" i="8"/>
  <c r="N152" i="8"/>
  <c r="L152" i="8"/>
  <c r="N157" i="8"/>
  <c r="L157" i="8"/>
  <c r="L188" i="8"/>
  <c r="N188" i="8"/>
  <c r="L196" i="8"/>
  <c r="N196" i="8"/>
  <c r="L204" i="8"/>
  <c r="N204" i="8"/>
  <c r="L212" i="8"/>
  <c r="N212" i="8"/>
  <c r="L220" i="8"/>
  <c r="N220" i="8"/>
  <c r="L48" i="8"/>
  <c r="L52" i="8"/>
  <c r="L56" i="8"/>
  <c r="L60" i="8"/>
  <c r="L64" i="8"/>
  <c r="L68" i="8"/>
  <c r="L72" i="8"/>
  <c r="L76" i="8"/>
  <c r="L80" i="8"/>
  <c r="L84" i="8"/>
  <c r="L88" i="8"/>
  <c r="L92" i="8"/>
  <c r="L96" i="8"/>
  <c r="L100" i="8"/>
  <c r="L104" i="8"/>
  <c r="L108" i="8"/>
  <c r="L112" i="8"/>
  <c r="L116" i="8"/>
  <c r="L120" i="8"/>
  <c r="L124" i="8"/>
  <c r="L128" i="8"/>
  <c r="L131" i="8"/>
  <c r="L135" i="8"/>
  <c r="L143" i="8"/>
  <c r="L147" i="8"/>
  <c r="L151" i="8"/>
  <c r="L155" i="8"/>
  <c r="L159" i="8"/>
  <c r="L163" i="8"/>
  <c r="L167" i="8"/>
  <c r="L171" i="8"/>
  <c r="L175" i="8"/>
  <c r="N176" i="8"/>
  <c r="L179" i="8"/>
  <c r="N179" i="8"/>
  <c r="N185" i="8"/>
  <c r="N193" i="8"/>
  <c r="N201" i="8"/>
  <c r="L184" i="8"/>
  <c r="N184" i="8"/>
  <c r="L192" i="8"/>
  <c r="N192" i="8"/>
  <c r="L200" i="8"/>
  <c r="N200" i="8"/>
  <c r="L208" i="8"/>
  <c r="N208" i="8"/>
  <c r="L216" i="8"/>
  <c r="N216" i="8"/>
  <c r="L169" i="8"/>
  <c r="L173" i="8"/>
  <c r="N181" i="8"/>
  <c r="N189" i="8"/>
  <c r="N197" i="8"/>
  <c r="N205" i="8"/>
  <c r="N183" i="8"/>
  <c r="N187" i="8"/>
  <c r="N191" i="8"/>
  <c r="N195" i="8"/>
  <c r="N199" i="8"/>
  <c r="N203" i="8"/>
  <c r="N207" i="8"/>
  <c r="N211" i="8"/>
  <c r="N215" i="8"/>
  <c r="N219" i="8"/>
  <c r="N223" i="8"/>
  <c r="N226" i="8"/>
  <c r="N230" i="8"/>
  <c r="N234" i="8"/>
  <c r="N238" i="8"/>
  <c r="N242" i="8"/>
  <c r="N246" i="8"/>
  <c r="N250" i="8"/>
  <c r="N254" i="8"/>
  <c r="N257" i="8"/>
  <c r="N261" i="8"/>
  <c r="N265" i="8"/>
  <c r="N269" i="8"/>
  <c r="N273" i="8"/>
  <c r="N277" i="8"/>
  <c r="N281" i="8"/>
  <c r="N285" i="8"/>
  <c r="N289" i="8"/>
  <c r="N293" i="8"/>
  <c r="N297" i="8"/>
  <c r="N301" i="8"/>
  <c r="N543" i="8"/>
  <c r="N308" i="8"/>
  <c r="N312" i="8"/>
  <c r="N316" i="8"/>
  <c r="N323" i="8"/>
  <c r="L323" i="8"/>
  <c r="L332" i="8"/>
  <c r="N339" i="8"/>
  <c r="L339" i="8"/>
  <c r="N396" i="8"/>
  <c r="L396" i="8"/>
  <c r="N327" i="8"/>
  <c r="L327" i="8"/>
  <c r="N343" i="8"/>
  <c r="L343" i="8"/>
  <c r="N374" i="8"/>
  <c r="L374" i="8"/>
  <c r="N390" i="8"/>
  <c r="L390" i="8"/>
  <c r="N414" i="8"/>
  <c r="L414" i="8"/>
  <c r="N331" i="8"/>
  <c r="L331" i="8"/>
  <c r="N388" i="8"/>
  <c r="L388" i="8"/>
  <c r="N406" i="8"/>
  <c r="L406" i="8"/>
  <c r="N412" i="8"/>
  <c r="L412" i="8"/>
  <c r="N227" i="8"/>
  <c r="N231" i="8"/>
  <c r="N235" i="8"/>
  <c r="N239" i="8"/>
  <c r="N243" i="8"/>
  <c r="N247" i="8"/>
  <c r="N251" i="8"/>
  <c r="N258" i="8"/>
  <c r="N262" i="8"/>
  <c r="N266" i="8"/>
  <c r="N270" i="8"/>
  <c r="N274" i="8"/>
  <c r="N278" i="8"/>
  <c r="N282" i="8"/>
  <c r="N286" i="8"/>
  <c r="N290" i="8"/>
  <c r="N294" i="8"/>
  <c r="N319" i="8"/>
  <c r="L319" i="8"/>
  <c r="N335" i="8"/>
  <c r="L335" i="8"/>
  <c r="N382" i="8"/>
  <c r="L382" i="8"/>
  <c r="N398" i="8"/>
  <c r="L398" i="8"/>
  <c r="N404" i="8"/>
  <c r="L404" i="8"/>
  <c r="L347" i="8"/>
  <c r="L351" i="8"/>
  <c r="L355" i="8"/>
  <c r="L359" i="8"/>
  <c r="L363" i="8"/>
  <c r="L367" i="8"/>
  <c r="L371" i="8"/>
  <c r="L377" i="8"/>
  <c r="L385" i="8"/>
  <c r="L393" i="8"/>
  <c r="L401" i="8"/>
  <c r="L409" i="8"/>
  <c r="L379" i="8"/>
  <c r="L387" i="8"/>
  <c r="L395" i="8"/>
  <c r="L403" i="8"/>
  <c r="L411" i="8"/>
  <c r="N420" i="8"/>
  <c r="L420" i="8"/>
  <c r="N376" i="8"/>
  <c r="L376" i="8"/>
  <c r="L378" i="8"/>
  <c r="N384" i="8"/>
  <c r="L384" i="8"/>
  <c r="L386" i="8"/>
  <c r="N392" i="8"/>
  <c r="L392" i="8"/>
  <c r="L394" i="8"/>
  <c r="N400" i="8"/>
  <c r="L400" i="8"/>
  <c r="N408" i="8"/>
  <c r="L408" i="8"/>
  <c r="N416" i="8"/>
  <c r="L416" i="8"/>
  <c r="L453" i="8"/>
  <c r="N453" i="8"/>
  <c r="L424" i="8"/>
  <c r="L428" i="8"/>
  <c r="L432" i="8"/>
  <c r="L436" i="8"/>
  <c r="L440" i="8"/>
  <c r="L444" i="8"/>
  <c r="L448" i="8"/>
  <c r="L452" i="8"/>
  <c r="N452" i="8"/>
  <c r="L456" i="8"/>
  <c r="N456" i="8"/>
  <c r="L460" i="8"/>
  <c r="N460" i="8"/>
  <c r="L463" i="8"/>
  <c r="N463" i="8"/>
  <c r="L467" i="8"/>
  <c r="N467" i="8"/>
  <c r="L471" i="8"/>
  <c r="N471" i="8"/>
  <c r="L475" i="8"/>
  <c r="N475" i="8"/>
  <c r="L479" i="8"/>
  <c r="N479" i="8"/>
  <c r="L483" i="8"/>
  <c r="N483" i="8"/>
  <c r="L487" i="8"/>
  <c r="N487" i="8"/>
  <c r="L491" i="8"/>
  <c r="N491" i="8"/>
  <c r="L495" i="8"/>
  <c r="N495" i="8"/>
  <c r="L499" i="8"/>
  <c r="N499" i="8"/>
  <c r="L503" i="8"/>
  <c r="N503" i="8"/>
  <c r="L507" i="8"/>
  <c r="N507" i="8"/>
  <c r="L511" i="8"/>
  <c r="N511" i="8"/>
  <c r="L457" i="8"/>
  <c r="N457" i="8"/>
  <c r="L461" i="8"/>
  <c r="N461" i="8"/>
  <c r="L464" i="8"/>
  <c r="N464" i="8"/>
  <c r="L468" i="8"/>
  <c r="N468" i="8"/>
  <c r="L472" i="8"/>
  <c r="N472" i="8"/>
  <c r="L476" i="8"/>
  <c r="N476" i="8"/>
  <c r="L480" i="8"/>
  <c r="N480" i="8"/>
  <c r="L484" i="8"/>
  <c r="N484" i="8"/>
  <c r="L488" i="8"/>
  <c r="N488" i="8"/>
  <c r="L492" i="8"/>
  <c r="N492" i="8"/>
  <c r="L496" i="8"/>
  <c r="N496" i="8"/>
  <c r="L500" i="8"/>
  <c r="N500" i="8"/>
  <c r="L504" i="8"/>
  <c r="N504" i="8"/>
  <c r="L508" i="8"/>
  <c r="N508" i="8"/>
  <c r="L454" i="8"/>
  <c r="N454" i="8"/>
  <c r="L458" i="8"/>
  <c r="N458" i="8"/>
  <c r="L465" i="8"/>
  <c r="N465" i="8"/>
  <c r="L469" i="8"/>
  <c r="N469" i="8"/>
  <c r="L473" i="8"/>
  <c r="N473" i="8"/>
  <c r="L477" i="8"/>
  <c r="N477" i="8"/>
  <c r="L481" i="8"/>
  <c r="N481" i="8"/>
  <c r="L485" i="8"/>
  <c r="N485" i="8"/>
  <c r="L489" i="8"/>
  <c r="N489" i="8"/>
  <c r="L493" i="8"/>
  <c r="N493" i="8"/>
  <c r="L501" i="8"/>
  <c r="N501" i="8"/>
  <c r="L505" i="8"/>
  <c r="N505" i="8"/>
  <c r="L509" i="8"/>
  <c r="N509" i="8"/>
  <c r="N451" i="8"/>
  <c r="L459" i="8"/>
  <c r="N459" i="8"/>
  <c r="L462" i="8"/>
  <c r="N462" i="8"/>
  <c r="L466" i="8"/>
  <c r="N466" i="8"/>
  <c r="L470" i="8"/>
  <c r="N470" i="8"/>
  <c r="L474" i="8"/>
  <c r="N474" i="8"/>
  <c r="L478" i="8"/>
  <c r="N478" i="8"/>
  <c r="L482" i="8"/>
  <c r="N482" i="8"/>
  <c r="L486" i="8"/>
  <c r="N486" i="8"/>
  <c r="L490" i="8"/>
  <c r="N490" i="8"/>
  <c r="L494" i="8"/>
  <c r="N494" i="8"/>
  <c r="L498" i="8"/>
  <c r="N498" i="8"/>
  <c r="L502" i="8"/>
  <c r="N502" i="8"/>
  <c r="L506" i="8"/>
  <c r="N506" i="8"/>
  <c r="L510" i="8"/>
  <c r="N510" i="8"/>
  <c r="L200" i="7"/>
  <c r="N200" i="7"/>
  <c r="L202" i="7"/>
  <c r="N202" i="7"/>
  <c r="L204" i="7"/>
  <c r="N204" i="7"/>
  <c r="L206" i="7"/>
  <c r="N206" i="7"/>
  <c r="L208" i="7"/>
  <c r="N208" i="7"/>
  <c r="L210" i="7"/>
  <c r="N210" i="7"/>
  <c r="L214" i="7"/>
  <c r="N214" i="7"/>
  <c r="L216" i="7"/>
  <c r="N216" i="7"/>
  <c r="L218" i="7"/>
  <c r="N218" i="7"/>
  <c r="L220" i="7"/>
  <c r="N220" i="7"/>
  <c r="L222" i="7"/>
  <c r="N222" i="7"/>
  <c r="L224" i="7"/>
  <c r="N224" i="7"/>
  <c r="L226" i="7"/>
  <c r="N226" i="7"/>
  <c r="L228" i="7"/>
  <c r="N228" i="7"/>
  <c r="L230" i="7"/>
  <c r="N230" i="7"/>
  <c r="L232" i="7"/>
  <c r="N232" i="7"/>
  <c r="L234" i="7"/>
  <c r="N234" i="7"/>
  <c r="L236" i="7"/>
  <c r="N236" i="7"/>
  <c r="L239" i="7"/>
  <c r="N239" i="7"/>
  <c r="L241" i="7"/>
  <c r="N241" i="7"/>
  <c r="L245" i="7"/>
  <c r="N245" i="7"/>
  <c r="L247" i="7"/>
  <c r="N247" i="7"/>
  <c r="L251" i="7"/>
  <c r="N251" i="7"/>
  <c r="L257" i="7"/>
  <c r="N257" i="7"/>
  <c r="L261" i="7"/>
  <c r="N261" i="7"/>
  <c r="L265" i="7"/>
  <c r="N265" i="7"/>
  <c r="L269" i="7"/>
  <c r="N269" i="7"/>
  <c r="L273" i="7"/>
  <c r="N273" i="7"/>
  <c r="N14" i="7"/>
  <c r="N16" i="7"/>
  <c r="N19" i="7"/>
  <c r="N22" i="7"/>
  <c r="N25" i="7"/>
  <c r="N29" i="7"/>
  <c r="N32" i="7"/>
  <c r="N35" i="7"/>
  <c r="N38" i="7"/>
  <c r="N41" i="7"/>
  <c r="N44" i="7"/>
  <c r="N47" i="7"/>
  <c r="N50" i="7"/>
  <c r="N53" i="7"/>
  <c r="N55" i="7"/>
  <c r="N58" i="7"/>
  <c r="N60" i="7"/>
  <c r="N62" i="7"/>
  <c r="N65" i="7"/>
  <c r="N67" i="7"/>
  <c r="N70" i="7"/>
  <c r="N72" i="7"/>
  <c r="N74" i="7"/>
  <c r="N76" i="7"/>
  <c r="N78" i="7"/>
  <c r="N80" i="7"/>
  <c r="N82" i="7"/>
  <c r="N84" i="7"/>
  <c r="N86" i="7"/>
  <c r="N88" i="7"/>
  <c r="L100" i="7"/>
  <c r="L103" i="7"/>
  <c r="L129" i="7"/>
  <c r="L137" i="7"/>
  <c r="L248" i="7"/>
  <c r="N248" i="7"/>
  <c r="L252" i="7"/>
  <c r="N252" i="7"/>
  <c r="L255" i="7"/>
  <c r="N255" i="7"/>
  <c r="L258" i="7"/>
  <c r="N258" i="7"/>
  <c r="L262" i="7"/>
  <c r="N262" i="7"/>
  <c r="L266" i="7"/>
  <c r="N266" i="7"/>
  <c r="L270" i="7"/>
  <c r="N270" i="7"/>
  <c r="L274" i="7"/>
  <c r="N274" i="7"/>
  <c r="L278" i="7"/>
  <c r="N278" i="7"/>
  <c r="G515" i="7"/>
  <c r="D513" i="7"/>
  <c r="J511" i="7"/>
  <c r="G510" i="7"/>
  <c r="G514" i="7"/>
  <c r="J512" i="7"/>
  <c r="G511" i="7"/>
  <c r="D510" i="7"/>
  <c r="J513" i="7"/>
  <c r="G512" i="7"/>
  <c r="D511" i="7"/>
  <c r="G513" i="7"/>
  <c r="D512" i="7"/>
  <c r="J510" i="7"/>
  <c r="N11" i="7"/>
  <c r="N15" i="7"/>
  <c r="N17" i="7"/>
  <c r="N20" i="7"/>
  <c r="N23" i="7"/>
  <c r="N26" i="7"/>
  <c r="N28" i="7"/>
  <c r="N31" i="7"/>
  <c r="N34" i="7"/>
  <c r="N37" i="7"/>
  <c r="N42" i="7"/>
  <c r="N45" i="7"/>
  <c r="N48" i="7"/>
  <c r="N52" i="7"/>
  <c r="N54" i="7"/>
  <c r="N57" i="7"/>
  <c r="N59" i="7"/>
  <c r="N61" i="7"/>
  <c r="N64" i="7"/>
  <c r="N66" i="7"/>
  <c r="N68" i="7"/>
  <c r="N69" i="7"/>
  <c r="N71" i="7"/>
  <c r="N73" i="7"/>
  <c r="N75" i="7"/>
  <c r="N77" i="7"/>
  <c r="N79" i="7"/>
  <c r="N81" i="7"/>
  <c r="N83" i="7"/>
  <c r="N85" i="7"/>
  <c r="N87" i="7"/>
  <c r="N89" i="7"/>
  <c r="L92" i="7"/>
  <c r="L96" i="7"/>
  <c r="L107" i="7"/>
  <c r="L115" i="7"/>
  <c r="L119" i="7"/>
  <c r="L126" i="7"/>
  <c r="L141" i="7"/>
  <c r="L91" i="7"/>
  <c r="L95" i="7"/>
  <c r="L99" i="7"/>
  <c r="L102" i="7"/>
  <c r="L106" i="7"/>
  <c r="L110" i="7"/>
  <c r="N111" i="7"/>
  <c r="L114" i="7"/>
  <c r="L118" i="7"/>
  <c r="L122" i="7"/>
  <c r="N123" i="7"/>
  <c r="L128" i="7"/>
  <c r="L132" i="7"/>
  <c r="N133" i="7"/>
  <c r="L136" i="7"/>
  <c r="L140" i="7"/>
  <c r="L144" i="7"/>
  <c r="L148" i="7"/>
  <c r="L151" i="7"/>
  <c r="L155" i="7"/>
  <c r="L159" i="7"/>
  <c r="L163" i="7"/>
  <c r="L167" i="7"/>
  <c r="L174" i="7"/>
  <c r="L178" i="7"/>
  <c r="L182" i="7"/>
  <c r="L186" i="7"/>
  <c r="L190" i="7"/>
  <c r="L194" i="7"/>
  <c r="L198" i="7"/>
  <c r="N201" i="7"/>
  <c r="N203" i="7"/>
  <c r="N205" i="7"/>
  <c r="N207" i="7"/>
  <c r="N209" i="7"/>
  <c r="N211" i="7"/>
  <c r="N213" i="7"/>
  <c r="N215" i="7"/>
  <c r="N217" i="7"/>
  <c r="N219" i="7"/>
  <c r="N221" i="7"/>
  <c r="N223" i="7"/>
  <c r="N225" i="7"/>
  <c r="N227" i="7"/>
  <c r="N229" i="7"/>
  <c r="N231" i="7"/>
  <c r="N233" i="7"/>
  <c r="N235" i="7"/>
  <c r="N237" i="7"/>
  <c r="N238" i="7"/>
  <c r="N240" i="7"/>
  <c r="N242" i="7"/>
  <c r="N243" i="7"/>
  <c r="N244" i="7"/>
  <c r="N246" i="7"/>
  <c r="L249" i="7"/>
  <c r="N249" i="7"/>
  <c r="L253" i="7"/>
  <c r="N253" i="7"/>
  <c r="L256" i="7"/>
  <c r="N256" i="7"/>
  <c r="L259" i="7"/>
  <c r="N259" i="7"/>
  <c r="L263" i="7"/>
  <c r="N263" i="7"/>
  <c r="L271" i="7"/>
  <c r="N271" i="7"/>
  <c r="L275" i="7"/>
  <c r="N275" i="7"/>
  <c r="N12" i="7"/>
  <c r="N13" i="7"/>
  <c r="N18" i="7"/>
  <c r="N21" i="7"/>
  <c r="N24" i="7"/>
  <c r="N27" i="7"/>
  <c r="N30" i="7"/>
  <c r="N33" i="7"/>
  <c r="N36" i="7"/>
  <c r="N39" i="7"/>
  <c r="N40" i="7"/>
  <c r="N43" i="7"/>
  <c r="N46" i="7"/>
  <c r="N49" i="7"/>
  <c r="N51" i="7"/>
  <c r="N56" i="7"/>
  <c r="N63" i="7"/>
  <c r="L11" i="7"/>
  <c r="L250" i="7"/>
  <c r="N250" i="7"/>
  <c r="L254" i="7"/>
  <c r="N254" i="7"/>
  <c r="L260" i="7"/>
  <c r="N260" i="7"/>
  <c r="L264" i="7"/>
  <c r="N264" i="7"/>
  <c r="L268" i="7"/>
  <c r="N268" i="7"/>
  <c r="L272" i="7"/>
  <c r="N272" i="7"/>
  <c r="L276" i="7"/>
  <c r="N276" i="7"/>
  <c r="N277" i="7"/>
  <c r="N279" i="7"/>
  <c r="N281" i="7"/>
  <c r="N283" i="7"/>
  <c r="N285" i="7"/>
  <c r="N288" i="7"/>
  <c r="N290" i="7"/>
  <c r="L295" i="7"/>
  <c r="N295" i="7"/>
  <c r="L298" i="7"/>
  <c r="N298" i="7"/>
  <c r="L302" i="7"/>
  <c r="N302" i="7"/>
  <c r="L306" i="7"/>
  <c r="N306" i="7"/>
  <c r="L309" i="7"/>
  <c r="N309" i="7"/>
  <c r="L313" i="7"/>
  <c r="N313" i="7"/>
  <c r="L317" i="7"/>
  <c r="N317" i="7"/>
  <c r="L320" i="7"/>
  <c r="N320" i="7"/>
  <c r="L324" i="7"/>
  <c r="N324" i="7"/>
  <c r="L328" i="7"/>
  <c r="N328" i="7"/>
  <c r="L332" i="7"/>
  <c r="N332" i="7"/>
  <c r="L336" i="7"/>
  <c r="N336" i="7"/>
  <c r="L343" i="7"/>
  <c r="N343" i="7"/>
  <c r="L347" i="7"/>
  <c r="N347" i="7"/>
  <c r="L296" i="7"/>
  <c r="N296" i="7"/>
  <c r="L299" i="7"/>
  <c r="N299" i="7"/>
  <c r="L303" i="7"/>
  <c r="N303" i="7"/>
  <c r="L307" i="7"/>
  <c r="N307" i="7"/>
  <c r="L310" i="7"/>
  <c r="N310" i="7"/>
  <c r="L314" i="7"/>
  <c r="N314" i="7"/>
  <c r="L318" i="7"/>
  <c r="N318" i="7"/>
  <c r="L321" i="7"/>
  <c r="N321" i="7"/>
  <c r="L325" i="7"/>
  <c r="N325" i="7"/>
  <c r="L329" i="7"/>
  <c r="N329" i="7"/>
  <c r="L333" i="7"/>
  <c r="N333" i="7"/>
  <c r="L337" i="7"/>
  <c r="N337" i="7"/>
  <c r="L340" i="7"/>
  <c r="N340" i="7"/>
  <c r="L344" i="7"/>
  <c r="N344" i="7"/>
  <c r="L348" i="7"/>
  <c r="N348" i="7"/>
  <c r="N280" i="7"/>
  <c r="N282" i="7"/>
  <c r="N284" i="7"/>
  <c r="N287" i="7"/>
  <c r="N289" i="7"/>
  <c r="N291" i="7"/>
  <c r="N293" i="7"/>
  <c r="L300" i="7"/>
  <c r="N300" i="7"/>
  <c r="L304" i="7"/>
  <c r="N304" i="7"/>
  <c r="L311" i="7"/>
  <c r="N311" i="7"/>
  <c r="L315" i="7"/>
  <c r="N315" i="7"/>
  <c r="L319" i="7"/>
  <c r="N319" i="7"/>
  <c r="L322" i="7"/>
  <c r="N322" i="7"/>
  <c r="L326" i="7"/>
  <c r="N326" i="7"/>
  <c r="L330" i="7"/>
  <c r="N330" i="7"/>
  <c r="L334" i="7"/>
  <c r="N334" i="7"/>
  <c r="L338" i="7"/>
  <c r="N338" i="7"/>
  <c r="L341" i="7"/>
  <c r="N341" i="7"/>
  <c r="L345" i="7"/>
  <c r="N345" i="7"/>
  <c r="L349" i="7"/>
  <c r="N349" i="7"/>
  <c r="L294" i="7"/>
  <c r="N294" i="7"/>
  <c r="L297" i="7"/>
  <c r="N297" i="7"/>
  <c r="L301" i="7"/>
  <c r="N301" i="7"/>
  <c r="L305" i="7"/>
  <c r="N305" i="7"/>
  <c r="L308" i="7"/>
  <c r="N308" i="7"/>
  <c r="L312" i="7"/>
  <c r="N312" i="7"/>
  <c r="L316" i="7"/>
  <c r="N316" i="7"/>
  <c r="L323" i="7"/>
  <c r="N323" i="7"/>
  <c r="L327" i="7"/>
  <c r="N327" i="7"/>
  <c r="L331" i="7"/>
  <c r="N331" i="7"/>
  <c r="L339" i="7"/>
  <c r="N339" i="7"/>
  <c r="L342" i="7"/>
  <c r="N342" i="7"/>
  <c r="L346" i="7"/>
  <c r="N346" i="7"/>
  <c r="L350" i="7"/>
  <c r="N350" i="7"/>
  <c r="N351" i="7"/>
  <c r="N355" i="7"/>
  <c r="L359" i="7"/>
  <c r="N359" i="7"/>
  <c r="L363" i="7"/>
  <c r="N363" i="7"/>
  <c r="L366" i="7"/>
  <c r="N366" i="7"/>
  <c r="L370" i="7"/>
  <c r="N370" i="7"/>
  <c r="L373" i="7"/>
  <c r="N373" i="7"/>
  <c r="L376" i="7"/>
  <c r="N376" i="7"/>
  <c r="L380" i="7"/>
  <c r="N380" i="7"/>
  <c r="L384" i="7"/>
  <c r="N384" i="7"/>
  <c r="L388" i="7"/>
  <c r="N388" i="7"/>
  <c r="L392" i="7"/>
  <c r="N392" i="7"/>
  <c r="L396" i="7"/>
  <c r="N396" i="7"/>
  <c r="L400" i="7"/>
  <c r="N400" i="7"/>
  <c r="L404" i="7"/>
  <c r="N404" i="7"/>
  <c r="L408" i="7"/>
  <c r="N408" i="7"/>
  <c r="L411" i="7"/>
  <c r="N411" i="7"/>
  <c r="L418" i="7"/>
  <c r="N418" i="7"/>
  <c r="L422" i="7"/>
  <c r="N422" i="7"/>
  <c r="L426" i="7"/>
  <c r="N426" i="7"/>
  <c r="L356" i="7"/>
  <c r="N356" i="7"/>
  <c r="L360" i="7"/>
  <c r="N360" i="7"/>
  <c r="L364" i="7"/>
  <c r="N364" i="7"/>
  <c r="L367" i="7"/>
  <c r="N367" i="7"/>
  <c r="L371" i="7"/>
  <c r="N371" i="7"/>
  <c r="L377" i="7"/>
  <c r="N377" i="7"/>
  <c r="L381" i="7"/>
  <c r="N381" i="7"/>
  <c r="L385" i="7"/>
  <c r="N385" i="7"/>
  <c r="L389" i="7"/>
  <c r="N389" i="7"/>
  <c r="L393" i="7"/>
  <c r="N393" i="7"/>
  <c r="L397" i="7"/>
  <c r="N397" i="7"/>
  <c r="L401" i="7"/>
  <c r="N401" i="7"/>
  <c r="L405" i="7"/>
  <c r="N405" i="7"/>
  <c r="L409" i="7"/>
  <c r="N409" i="7"/>
  <c r="L412" i="7"/>
  <c r="N412" i="7"/>
  <c r="L415" i="7"/>
  <c r="N415" i="7"/>
  <c r="L419" i="7"/>
  <c r="N419" i="7"/>
  <c r="L423" i="7"/>
  <c r="N423" i="7"/>
  <c r="L427" i="7"/>
  <c r="N427" i="7"/>
  <c r="L357" i="7"/>
  <c r="N357" i="7"/>
  <c r="L361" i="7"/>
  <c r="N361" i="7"/>
  <c r="L368" i="7"/>
  <c r="N368" i="7"/>
  <c r="L372" i="7"/>
  <c r="N372" i="7"/>
  <c r="L374" i="7"/>
  <c r="N374" i="7"/>
  <c r="L378" i="7"/>
  <c r="N378" i="7"/>
  <c r="L382" i="7"/>
  <c r="N382" i="7"/>
  <c r="L386" i="7"/>
  <c r="N386" i="7"/>
  <c r="L390" i="7"/>
  <c r="N390" i="7"/>
  <c r="L394" i="7"/>
  <c r="N394" i="7"/>
  <c r="L398" i="7"/>
  <c r="N398" i="7"/>
  <c r="L402" i="7"/>
  <c r="N402" i="7"/>
  <c r="L406" i="7"/>
  <c r="N406" i="7"/>
  <c r="L413" i="7"/>
  <c r="N413" i="7"/>
  <c r="L416" i="7"/>
  <c r="N416" i="7"/>
  <c r="L420" i="7"/>
  <c r="N420" i="7"/>
  <c r="L424" i="7"/>
  <c r="N424" i="7"/>
  <c r="L358" i="7"/>
  <c r="N358" i="7"/>
  <c r="L362" i="7"/>
  <c r="N362" i="7"/>
  <c r="L365" i="7"/>
  <c r="N365" i="7"/>
  <c r="L369" i="7"/>
  <c r="N369" i="7"/>
  <c r="L379" i="7"/>
  <c r="N379" i="7"/>
  <c r="L383" i="7"/>
  <c r="N383" i="7"/>
  <c r="L387" i="7"/>
  <c r="N387" i="7"/>
  <c r="L391" i="7"/>
  <c r="N391" i="7"/>
  <c r="L395" i="7"/>
  <c r="N395" i="7"/>
  <c r="L399" i="7"/>
  <c r="N399" i="7"/>
  <c r="L403" i="7"/>
  <c r="N403" i="7"/>
  <c r="L407" i="7"/>
  <c r="N407" i="7"/>
  <c r="L410" i="7"/>
  <c r="N410" i="7"/>
  <c r="L414" i="7"/>
  <c r="N414" i="7"/>
  <c r="L417" i="7"/>
  <c r="N417" i="7"/>
  <c r="L421" i="7"/>
  <c r="N421" i="7"/>
  <c r="L425" i="7"/>
  <c r="N425" i="7"/>
  <c r="L430" i="7"/>
  <c r="N430" i="7"/>
  <c r="L436" i="7"/>
  <c r="N436" i="7"/>
  <c r="L439" i="7"/>
  <c r="N439" i="7"/>
  <c r="L443" i="7"/>
  <c r="N443" i="7"/>
  <c r="L447" i="7"/>
  <c r="N447" i="7"/>
  <c r="L451" i="7"/>
  <c r="N451" i="7"/>
  <c r="L455" i="7"/>
  <c r="N455" i="7"/>
  <c r="L459" i="7"/>
  <c r="N459" i="7"/>
  <c r="L463" i="7"/>
  <c r="N463" i="7"/>
  <c r="L467" i="7"/>
  <c r="N467" i="7"/>
  <c r="L471" i="7"/>
  <c r="N471" i="7"/>
  <c r="L474" i="7"/>
  <c r="N474" i="7"/>
  <c r="L478" i="7"/>
  <c r="N478" i="7"/>
  <c r="L482" i="7"/>
  <c r="N482" i="7"/>
  <c r="L486" i="7"/>
  <c r="N486" i="7"/>
  <c r="L490" i="7"/>
  <c r="N490" i="7"/>
  <c r="L494" i="7"/>
  <c r="N494" i="7"/>
  <c r="L431" i="7"/>
  <c r="N431" i="7"/>
  <c r="L433" i="7"/>
  <c r="N433" i="7"/>
  <c r="L437" i="7"/>
  <c r="N437" i="7"/>
  <c r="L440" i="7"/>
  <c r="N440" i="7"/>
  <c r="L444" i="7"/>
  <c r="N444" i="7"/>
  <c r="L448" i="7"/>
  <c r="N448" i="7"/>
  <c r="L452" i="7"/>
  <c r="N452" i="7"/>
  <c r="L456" i="7"/>
  <c r="N456" i="7"/>
  <c r="L460" i="7"/>
  <c r="N460" i="7"/>
  <c r="L464" i="7"/>
  <c r="N464" i="7"/>
  <c r="L468" i="7"/>
  <c r="N468" i="7"/>
  <c r="L472" i="7"/>
  <c r="N472" i="7"/>
  <c r="L475" i="7"/>
  <c r="N475" i="7"/>
  <c r="L479" i="7"/>
  <c r="N479" i="7"/>
  <c r="L483" i="7"/>
  <c r="N483" i="7"/>
  <c r="L487" i="7"/>
  <c r="N487" i="7"/>
  <c r="L491" i="7"/>
  <c r="N491" i="7"/>
  <c r="L428" i="7"/>
  <c r="L434" i="7"/>
  <c r="N434" i="7"/>
  <c r="L438" i="7"/>
  <c r="N438" i="7"/>
  <c r="L441" i="7"/>
  <c r="N441" i="7"/>
  <c r="L445" i="7"/>
  <c r="N445" i="7"/>
  <c r="L449" i="7"/>
  <c r="N449" i="7"/>
  <c r="L453" i="7"/>
  <c r="N453" i="7"/>
  <c r="L457" i="7"/>
  <c r="N457" i="7"/>
  <c r="L461" i="7"/>
  <c r="N461" i="7"/>
  <c r="L465" i="7"/>
  <c r="N465" i="7"/>
  <c r="L469" i="7"/>
  <c r="N469" i="7"/>
  <c r="L476" i="7"/>
  <c r="N476" i="7"/>
  <c r="L480" i="7"/>
  <c r="N480" i="7"/>
  <c r="L484" i="7"/>
  <c r="N484" i="7"/>
  <c r="L488" i="7"/>
  <c r="N488" i="7"/>
  <c r="L492" i="7"/>
  <c r="N492" i="7"/>
  <c r="L495" i="7"/>
  <c r="N495" i="7"/>
  <c r="L505" i="7"/>
  <c r="N505" i="7"/>
  <c r="L429" i="7"/>
  <c r="N429" i="7"/>
  <c r="L432" i="7"/>
  <c r="N432" i="7"/>
  <c r="L435" i="7"/>
  <c r="N435" i="7"/>
  <c r="L442" i="7"/>
  <c r="N442" i="7"/>
  <c r="L446" i="7"/>
  <c r="N446" i="7"/>
  <c r="L450" i="7"/>
  <c r="N450" i="7"/>
  <c r="L454" i="7"/>
  <c r="N454" i="7"/>
  <c r="L458" i="7"/>
  <c r="N458" i="7"/>
  <c r="L462" i="7"/>
  <c r="N462" i="7"/>
  <c r="L466" i="7"/>
  <c r="N466" i="7"/>
  <c r="L470" i="7"/>
  <c r="N470" i="7"/>
  <c r="L473" i="7"/>
  <c r="N473" i="7"/>
  <c r="L477" i="7"/>
  <c r="N477" i="7"/>
  <c r="L481" i="7"/>
  <c r="N481" i="7"/>
  <c r="L485" i="7"/>
  <c r="N485" i="7"/>
  <c r="L489" i="7"/>
  <c r="N489" i="7"/>
  <c r="L493" i="7"/>
  <c r="N493" i="7"/>
  <c r="L496" i="7"/>
  <c r="N496" i="7"/>
  <c r="N349" i="3"/>
  <c r="L349" i="3"/>
  <c r="N341" i="3"/>
  <c r="L341" i="3"/>
  <c r="N333" i="3"/>
  <c r="L333" i="3"/>
  <c r="N325" i="3"/>
  <c r="L325" i="3"/>
  <c r="N359" i="3"/>
  <c r="L359" i="3"/>
  <c r="N356" i="3"/>
  <c r="L356" i="3"/>
  <c r="N352" i="3"/>
  <c r="L352" i="3"/>
  <c r="N348" i="3"/>
  <c r="L348" i="3"/>
  <c r="N344" i="3"/>
  <c r="L344" i="3"/>
  <c r="N340" i="3"/>
  <c r="L340" i="3"/>
  <c r="N336" i="3"/>
  <c r="L336" i="3"/>
  <c r="N328" i="3"/>
  <c r="L328" i="3"/>
  <c r="N324" i="3"/>
  <c r="L324" i="3"/>
  <c r="N320" i="3"/>
  <c r="L320" i="3"/>
  <c r="N316" i="3"/>
  <c r="L316" i="3"/>
  <c r="N309" i="3"/>
  <c r="L309" i="3"/>
  <c r="N305" i="3"/>
  <c r="L305" i="3"/>
  <c r="N301" i="3"/>
  <c r="L301" i="3"/>
  <c r="N298" i="3"/>
  <c r="L298" i="3"/>
  <c r="N294" i="3"/>
  <c r="L294" i="3"/>
  <c r="N290" i="3"/>
  <c r="L290" i="3"/>
  <c r="L286" i="3"/>
  <c r="N286" i="3"/>
  <c r="L282" i="3"/>
  <c r="N282" i="3"/>
  <c r="L278" i="3"/>
  <c r="N278" i="3"/>
  <c r="L271" i="3"/>
  <c r="N271" i="3"/>
  <c r="L267" i="3"/>
  <c r="N267" i="3"/>
  <c r="L263" i="3"/>
  <c r="N263" i="3"/>
  <c r="L259" i="3"/>
  <c r="N259" i="3"/>
  <c r="L255" i="3"/>
  <c r="N255" i="3"/>
  <c r="L251" i="3"/>
  <c r="N251" i="3"/>
  <c r="L247" i="3"/>
  <c r="N247" i="3"/>
  <c r="L243" i="3"/>
  <c r="N243" i="3"/>
  <c r="L240" i="3"/>
  <c r="N240" i="3"/>
  <c r="L233" i="3"/>
  <c r="N233" i="3"/>
  <c r="L229" i="3"/>
  <c r="N229" i="3"/>
  <c r="L225" i="3"/>
  <c r="N225" i="3"/>
  <c r="L221" i="3"/>
  <c r="N221" i="3"/>
  <c r="L217" i="3"/>
  <c r="N217" i="3"/>
  <c r="L213" i="3"/>
  <c r="N213" i="3"/>
  <c r="N355" i="3"/>
  <c r="L355" i="3"/>
  <c r="N347" i="3"/>
  <c r="L347" i="3"/>
  <c r="N339" i="3"/>
  <c r="L339" i="3"/>
  <c r="N331" i="3"/>
  <c r="L331" i="3"/>
  <c r="N323" i="3"/>
  <c r="L323" i="3"/>
  <c r="N319" i="3"/>
  <c r="L319" i="3"/>
  <c r="N315" i="3"/>
  <c r="L315" i="3"/>
  <c r="N312" i="3"/>
  <c r="L312" i="3"/>
  <c r="N308" i="3"/>
  <c r="L308" i="3"/>
  <c r="N304" i="3"/>
  <c r="L304" i="3"/>
  <c r="N300" i="3"/>
  <c r="L300" i="3"/>
  <c r="N297" i="3"/>
  <c r="L297" i="3"/>
  <c r="N293" i="3"/>
  <c r="L293" i="3"/>
  <c r="N289" i="3"/>
  <c r="L289" i="3"/>
  <c r="L285" i="3"/>
  <c r="N285" i="3"/>
  <c r="L281" i="3"/>
  <c r="N281" i="3"/>
  <c r="L277" i="3"/>
  <c r="N277" i="3"/>
  <c r="L274" i="3"/>
  <c r="N274" i="3"/>
  <c r="L270" i="3"/>
  <c r="N270" i="3"/>
  <c r="L266" i="3"/>
  <c r="N266" i="3"/>
  <c r="L262" i="3"/>
  <c r="N262" i="3"/>
  <c r="L258" i="3"/>
  <c r="N258" i="3"/>
  <c r="L254" i="3"/>
  <c r="N254" i="3"/>
  <c r="L250" i="3"/>
  <c r="N250" i="3"/>
  <c r="L246" i="3"/>
  <c r="N246" i="3"/>
  <c r="L239" i="3"/>
  <c r="N239" i="3"/>
  <c r="L236" i="3"/>
  <c r="N236" i="3"/>
  <c r="L232" i="3"/>
  <c r="N232" i="3"/>
  <c r="L228" i="3"/>
  <c r="N228" i="3"/>
  <c r="L224" i="3"/>
  <c r="N224" i="3"/>
  <c r="L220" i="3"/>
  <c r="N220" i="3"/>
  <c r="L216" i="3"/>
  <c r="N216" i="3"/>
  <c r="L212" i="3"/>
  <c r="N212" i="3"/>
  <c r="N358" i="3"/>
  <c r="L358" i="3"/>
  <c r="N351" i="3"/>
  <c r="L351" i="3"/>
  <c r="N343" i="3"/>
  <c r="L343" i="3"/>
  <c r="N335" i="3"/>
  <c r="L335" i="3"/>
  <c r="N357" i="3"/>
  <c r="L357" i="3"/>
  <c r="N354" i="3"/>
  <c r="L354" i="3"/>
  <c r="N346" i="3"/>
  <c r="L346" i="3"/>
  <c r="N342" i="3"/>
  <c r="L342" i="3"/>
  <c r="N338" i="3"/>
  <c r="L338" i="3"/>
  <c r="N334" i="3"/>
  <c r="L334" i="3"/>
  <c r="N330" i="3"/>
  <c r="L330" i="3"/>
  <c r="N326" i="3"/>
  <c r="L326" i="3"/>
  <c r="N322" i="3"/>
  <c r="L322" i="3"/>
  <c r="N318" i="3"/>
  <c r="L318" i="3"/>
  <c r="N314" i="3"/>
  <c r="L314" i="3"/>
  <c r="N311" i="3"/>
  <c r="L311" i="3"/>
  <c r="N307" i="3"/>
  <c r="L307" i="3"/>
  <c r="N303" i="3"/>
  <c r="L303" i="3"/>
  <c r="N296" i="3"/>
  <c r="L296" i="3"/>
  <c r="N288" i="3"/>
  <c r="L288" i="3"/>
  <c r="L284" i="3"/>
  <c r="N284" i="3"/>
  <c r="L280" i="3"/>
  <c r="N280" i="3"/>
  <c r="L276" i="3"/>
  <c r="N276" i="3"/>
  <c r="L273" i="3"/>
  <c r="N273" i="3"/>
  <c r="L269" i="3"/>
  <c r="N269" i="3"/>
  <c r="L265" i="3"/>
  <c r="N265" i="3"/>
  <c r="L261" i="3"/>
  <c r="N261" i="3"/>
  <c r="L257" i="3"/>
  <c r="N257" i="3"/>
  <c r="L253" i="3"/>
  <c r="N253" i="3"/>
  <c r="L249" i="3"/>
  <c r="N249" i="3"/>
  <c r="L245" i="3"/>
  <c r="N245" i="3"/>
  <c r="L242" i="3"/>
  <c r="N242" i="3"/>
  <c r="L238" i="3"/>
  <c r="N238" i="3"/>
  <c r="L235" i="3"/>
  <c r="N235" i="3"/>
  <c r="L231" i="3"/>
  <c r="N231" i="3"/>
  <c r="L227" i="3"/>
  <c r="N227" i="3"/>
  <c r="L223" i="3"/>
  <c r="N223" i="3"/>
  <c r="L219" i="3"/>
  <c r="N219" i="3"/>
  <c r="L215" i="3"/>
  <c r="N215" i="3"/>
  <c r="L211" i="3"/>
  <c r="N211" i="3"/>
  <c r="N353" i="3"/>
  <c r="L353" i="3"/>
  <c r="N345" i="3"/>
  <c r="L345" i="3"/>
  <c r="N337" i="3"/>
  <c r="L337" i="3"/>
  <c r="N329" i="3"/>
  <c r="L329" i="3"/>
  <c r="N321" i="3"/>
  <c r="L321" i="3"/>
  <c r="N317" i="3"/>
  <c r="L317" i="3"/>
  <c r="N313" i="3"/>
  <c r="L313" i="3"/>
  <c r="N310" i="3"/>
  <c r="L310" i="3"/>
  <c r="N306" i="3"/>
  <c r="L306" i="3"/>
  <c r="N302" i="3"/>
  <c r="L302" i="3"/>
  <c r="N299" i="3"/>
  <c r="L299" i="3"/>
  <c r="N295" i="3"/>
  <c r="L295" i="3"/>
  <c r="N291" i="3"/>
  <c r="L291" i="3"/>
  <c r="L287" i="3"/>
  <c r="N287" i="3"/>
  <c r="L283" i="3"/>
  <c r="N283" i="3"/>
  <c r="L279" i="3"/>
  <c r="N279" i="3"/>
  <c r="L275" i="3"/>
  <c r="N275" i="3"/>
  <c r="L272" i="3"/>
  <c r="N272" i="3"/>
  <c r="L268" i="3"/>
  <c r="N268" i="3"/>
  <c r="L264" i="3"/>
  <c r="N264" i="3"/>
  <c r="L260" i="3"/>
  <c r="N260" i="3"/>
  <c r="L256" i="3"/>
  <c r="N256" i="3"/>
  <c r="L252" i="3"/>
  <c r="N252" i="3"/>
  <c r="L248" i="3"/>
  <c r="N248" i="3"/>
  <c r="L244" i="3"/>
  <c r="N244" i="3"/>
  <c r="L241" i="3"/>
  <c r="N241" i="3"/>
  <c r="L237" i="3"/>
  <c r="N237" i="3"/>
  <c r="L234" i="3"/>
  <c r="N234" i="3"/>
  <c r="L230" i="3"/>
  <c r="N230" i="3"/>
  <c r="L226" i="3"/>
  <c r="N226" i="3"/>
  <c r="L222" i="3"/>
  <c r="N222" i="3"/>
  <c r="L218" i="3"/>
  <c r="N218" i="3"/>
  <c r="L214" i="3"/>
  <c r="N214" i="3"/>
  <c r="L210" i="3"/>
  <c r="N210" i="3"/>
  <c r="L209" i="3"/>
  <c r="N209" i="3"/>
  <c r="L208" i="3"/>
  <c r="N208" i="3"/>
  <c r="L207" i="3"/>
  <c r="N207" i="3"/>
  <c r="L477" i="3"/>
  <c r="N477" i="3"/>
  <c r="L491" i="3"/>
  <c r="N491" i="3"/>
  <c r="L487" i="3"/>
  <c r="N487" i="3"/>
  <c r="L472" i="3"/>
  <c r="N472" i="3"/>
  <c r="L494" i="3"/>
  <c r="N494" i="3"/>
  <c r="L490" i="3"/>
  <c r="N490" i="3"/>
  <c r="L486" i="3"/>
  <c r="N486" i="3"/>
  <c r="L482" i="3"/>
  <c r="N482" i="3"/>
  <c r="L475" i="3"/>
  <c r="N475" i="3"/>
  <c r="L492" i="3"/>
  <c r="N492" i="3"/>
  <c r="L480" i="3"/>
  <c r="N480" i="3"/>
  <c r="L495" i="3"/>
  <c r="N495" i="3"/>
  <c r="L483" i="3"/>
  <c r="N483" i="3"/>
  <c r="L476" i="3"/>
  <c r="N476" i="3"/>
  <c r="L493" i="3"/>
  <c r="N493" i="3"/>
  <c r="L489" i="3"/>
  <c r="N489" i="3"/>
  <c r="L485" i="3"/>
  <c r="N485" i="3"/>
  <c r="L481" i="3"/>
  <c r="N481" i="3"/>
  <c r="L478" i="3"/>
  <c r="N478" i="3"/>
  <c r="L474" i="3"/>
  <c r="N474" i="3"/>
  <c r="L484" i="3"/>
  <c r="N484" i="3"/>
  <c r="L473" i="3"/>
  <c r="N473" i="3"/>
  <c r="L488" i="3"/>
  <c r="N488" i="3"/>
  <c r="L479" i="3"/>
  <c r="N479" i="3"/>
  <c r="L512" i="3"/>
  <c r="N512" i="3"/>
  <c r="L511" i="3"/>
  <c r="N511" i="3"/>
  <c r="L510" i="3"/>
  <c r="N510" i="3"/>
  <c r="L509" i="3"/>
  <c r="N509" i="3"/>
  <c r="K71" i="3" l="1"/>
  <c r="K161" i="3" l="1"/>
  <c r="K429" i="3"/>
  <c r="K105" i="3" l="1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3" i="3"/>
  <c r="K34" i="3"/>
  <c r="K35" i="3"/>
  <c r="K36" i="3"/>
  <c r="K37" i="3"/>
  <c r="K38" i="3"/>
  <c r="M38" i="3" s="1"/>
  <c r="N38" i="3" s="1"/>
  <c r="K39" i="3"/>
  <c r="K40" i="3"/>
  <c r="K41" i="3"/>
  <c r="K42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M58" i="3" s="1"/>
  <c r="K59" i="3"/>
  <c r="K60" i="3"/>
  <c r="K61" i="3"/>
  <c r="K62" i="3"/>
  <c r="K63" i="3"/>
  <c r="K64" i="3"/>
  <c r="K65" i="3"/>
  <c r="K66" i="3"/>
  <c r="K67" i="3"/>
  <c r="K68" i="3"/>
  <c r="K69" i="3"/>
  <c r="K70" i="3"/>
  <c r="K72" i="3"/>
  <c r="M72" i="3" s="1"/>
  <c r="N72" i="3" s="1"/>
  <c r="K73" i="3"/>
  <c r="K74" i="3"/>
  <c r="K75" i="3"/>
  <c r="K76" i="3"/>
  <c r="M76" i="3" s="1"/>
  <c r="N76" i="3" s="1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M89" i="3" s="1"/>
  <c r="N89" i="3" s="1"/>
  <c r="K90" i="3"/>
  <c r="M90" i="3" s="1"/>
  <c r="N90" i="3" s="1"/>
  <c r="K91" i="3"/>
  <c r="K92" i="3"/>
  <c r="M92" i="3" s="1"/>
  <c r="L92" i="3" s="1"/>
  <c r="K93" i="3"/>
  <c r="K94" i="3"/>
  <c r="K95" i="3"/>
  <c r="M95" i="3" s="1"/>
  <c r="L95" i="3" s="1"/>
  <c r="K96" i="3"/>
  <c r="K97" i="3"/>
  <c r="K98" i="3"/>
  <c r="M98" i="3" s="1"/>
  <c r="L98" i="3" s="1"/>
  <c r="K99" i="3"/>
  <c r="K100" i="3"/>
  <c r="K101" i="3"/>
  <c r="K102" i="3"/>
  <c r="K103" i="3"/>
  <c r="K104" i="3"/>
  <c r="K106" i="3"/>
  <c r="M106" i="3" s="1"/>
  <c r="L106" i="3" s="1"/>
  <c r="K107" i="3"/>
  <c r="M107" i="3" s="1"/>
  <c r="L107" i="3" s="1"/>
  <c r="K108" i="3"/>
  <c r="K109" i="3"/>
  <c r="K110" i="3"/>
  <c r="K111" i="3"/>
  <c r="M111" i="3" s="1"/>
  <c r="L111" i="3" s="1"/>
  <c r="K112" i="3"/>
  <c r="K113" i="3"/>
  <c r="K114" i="3"/>
  <c r="M114" i="3" s="1"/>
  <c r="L114" i="3" s="1"/>
  <c r="K115" i="3"/>
  <c r="K116" i="3"/>
  <c r="K117" i="3"/>
  <c r="M117" i="3" s="1"/>
  <c r="L117" i="3" s="1"/>
  <c r="K118" i="3"/>
  <c r="M118" i="3" s="1"/>
  <c r="L118" i="3" s="1"/>
  <c r="K119" i="3"/>
  <c r="M119" i="3" s="1"/>
  <c r="L119" i="3" s="1"/>
  <c r="K120" i="3"/>
  <c r="K121" i="3"/>
  <c r="K122" i="3"/>
  <c r="M122" i="3" s="1"/>
  <c r="L122" i="3" s="1"/>
  <c r="K123" i="3"/>
  <c r="M123" i="3" s="1"/>
  <c r="L123" i="3" s="1"/>
  <c r="K124" i="3"/>
  <c r="M124" i="3" s="1"/>
  <c r="K125" i="3"/>
  <c r="K126" i="3"/>
  <c r="K127" i="3"/>
  <c r="K128" i="3"/>
  <c r="K129" i="3"/>
  <c r="K130" i="3"/>
  <c r="K131" i="3"/>
  <c r="M131" i="3" s="1"/>
  <c r="K132" i="3"/>
  <c r="K133" i="3"/>
  <c r="K134" i="3"/>
  <c r="M134" i="3" s="1"/>
  <c r="L134" i="3" s="1"/>
  <c r="K135" i="3"/>
  <c r="K136" i="3"/>
  <c r="K137" i="3"/>
  <c r="K138" i="3"/>
  <c r="K139" i="3"/>
  <c r="K140" i="3"/>
  <c r="K141" i="3"/>
  <c r="M141" i="3" s="1"/>
  <c r="L141" i="3" s="1"/>
  <c r="K142" i="3"/>
  <c r="M142" i="3" s="1"/>
  <c r="N142" i="3" s="1"/>
  <c r="K143" i="3"/>
  <c r="K144" i="3"/>
  <c r="K145" i="3"/>
  <c r="K146" i="3"/>
  <c r="M146" i="3" s="1"/>
  <c r="N146" i="3" s="1"/>
  <c r="K147" i="3"/>
  <c r="M147" i="3" s="1"/>
  <c r="K148" i="3"/>
  <c r="M148" i="3" s="1"/>
  <c r="K149" i="3"/>
  <c r="M149" i="3" s="1"/>
  <c r="K150" i="3"/>
  <c r="M150" i="3" s="1"/>
  <c r="N150" i="3" s="1"/>
  <c r="K151" i="3"/>
  <c r="K152" i="3"/>
  <c r="M152" i="3" s="1"/>
  <c r="K153" i="3"/>
  <c r="M153" i="3" s="1"/>
  <c r="N153" i="3" s="1"/>
  <c r="K154" i="3"/>
  <c r="K155" i="3"/>
  <c r="K156" i="3"/>
  <c r="K157" i="3"/>
  <c r="M157" i="3" s="1"/>
  <c r="N157" i="3" s="1"/>
  <c r="K158" i="3"/>
  <c r="M158" i="3" s="1"/>
  <c r="N158" i="3" s="1"/>
  <c r="K159" i="3"/>
  <c r="M159" i="3" s="1"/>
  <c r="K160" i="3"/>
  <c r="K162" i="3"/>
  <c r="K163" i="3"/>
  <c r="K164" i="3"/>
  <c r="K165" i="3"/>
  <c r="K166" i="3"/>
  <c r="K167" i="3"/>
  <c r="M167" i="3" s="1"/>
  <c r="N167" i="3" s="1"/>
  <c r="K168" i="3"/>
  <c r="K169" i="3"/>
  <c r="K170" i="3"/>
  <c r="M170" i="3" s="1"/>
  <c r="K171" i="3"/>
  <c r="K172" i="3"/>
  <c r="K173" i="3"/>
  <c r="K174" i="3"/>
  <c r="M174" i="3" s="1"/>
  <c r="K175" i="3"/>
  <c r="K176" i="3"/>
  <c r="K177" i="3"/>
  <c r="K178" i="3"/>
  <c r="M178" i="3" s="1"/>
  <c r="N178" i="3" s="1"/>
  <c r="K179" i="3"/>
  <c r="M179" i="3" s="1"/>
  <c r="N179" i="3" s="1"/>
  <c r="K180" i="3"/>
  <c r="M180" i="3" s="1"/>
  <c r="N180" i="3" s="1"/>
  <c r="K181" i="3"/>
  <c r="M181" i="3" s="1"/>
  <c r="N181" i="3" s="1"/>
  <c r="K182" i="3"/>
  <c r="M182" i="3" s="1"/>
  <c r="K183" i="3"/>
  <c r="M183" i="3" s="1"/>
  <c r="N183" i="3" s="1"/>
  <c r="K184" i="3"/>
  <c r="M184" i="3" s="1"/>
  <c r="N184" i="3" s="1"/>
  <c r="K185" i="3"/>
  <c r="M185" i="3" s="1"/>
  <c r="K186" i="3"/>
  <c r="M186" i="3" s="1"/>
  <c r="N186" i="3" s="1"/>
  <c r="K187" i="3"/>
  <c r="M187" i="3" s="1"/>
  <c r="N187" i="3" s="1"/>
  <c r="K188" i="3"/>
  <c r="K189" i="3"/>
  <c r="K190" i="3"/>
  <c r="K191" i="3"/>
  <c r="M191" i="3" s="1"/>
  <c r="N191" i="3" s="1"/>
  <c r="K192" i="3"/>
  <c r="K193" i="3"/>
  <c r="M193" i="3" s="1"/>
  <c r="K194" i="3"/>
  <c r="M194" i="3" s="1"/>
  <c r="N194" i="3" s="1"/>
  <c r="K195" i="3"/>
  <c r="K196" i="3"/>
  <c r="K197" i="3"/>
  <c r="M197" i="3" s="1"/>
  <c r="K198" i="3"/>
  <c r="M198" i="3" s="1"/>
  <c r="N198" i="3" s="1"/>
  <c r="K199" i="3"/>
  <c r="K200" i="3"/>
  <c r="M200" i="3" s="1"/>
  <c r="N200" i="3" s="1"/>
  <c r="K201" i="3"/>
  <c r="M201" i="3" s="1"/>
  <c r="K202" i="3"/>
  <c r="M202" i="3" s="1"/>
  <c r="N202" i="3" s="1"/>
  <c r="K203" i="3"/>
  <c r="K204" i="3"/>
  <c r="K205" i="3"/>
  <c r="K206" i="3"/>
  <c r="M206" i="3" s="1"/>
  <c r="N206" i="3" s="1"/>
  <c r="K360" i="3"/>
  <c r="M360" i="3" s="1"/>
  <c r="N360" i="3" s="1"/>
  <c r="K361" i="3"/>
  <c r="K362" i="3"/>
  <c r="M362" i="3" s="1"/>
  <c r="N362" i="3" s="1"/>
  <c r="K363" i="3"/>
  <c r="M363" i="3" s="1"/>
  <c r="K364" i="3"/>
  <c r="M364" i="3" s="1"/>
  <c r="N364" i="3" s="1"/>
  <c r="K365" i="3"/>
  <c r="M365" i="3" s="1"/>
  <c r="K366" i="3"/>
  <c r="K367" i="3"/>
  <c r="M367" i="3" s="1"/>
  <c r="N367" i="3" s="1"/>
  <c r="K368" i="3"/>
  <c r="M368" i="3" s="1"/>
  <c r="N368" i="3" s="1"/>
  <c r="K369" i="3"/>
  <c r="M369" i="3" s="1"/>
  <c r="K370" i="3"/>
  <c r="M370" i="3" s="1"/>
  <c r="N370" i="3" s="1"/>
  <c r="K371" i="3"/>
  <c r="M371" i="3" s="1"/>
  <c r="K372" i="3"/>
  <c r="M372" i="3" s="1"/>
  <c r="N372" i="3" s="1"/>
  <c r="K373" i="3"/>
  <c r="M373" i="3" s="1"/>
  <c r="K374" i="3"/>
  <c r="M374" i="3" s="1"/>
  <c r="N374" i="3" s="1"/>
  <c r="K375" i="3"/>
  <c r="K376" i="3"/>
  <c r="M376" i="3" s="1"/>
  <c r="K377" i="3"/>
  <c r="M377" i="3" s="1"/>
  <c r="N377" i="3" s="1"/>
  <c r="K378" i="3"/>
  <c r="K379" i="3"/>
  <c r="M379" i="3" s="1"/>
  <c r="N379" i="3" s="1"/>
  <c r="K380" i="3"/>
  <c r="M380" i="3" s="1"/>
  <c r="N380" i="3" s="1"/>
  <c r="K381" i="3"/>
  <c r="K382" i="3"/>
  <c r="M382" i="3" s="1"/>
  <c r="K383" i="3"/>
  <c r="M383" i="3" s="1"/>
  <c r="K384" i="3"/>
  <c r="M384" i="3" s="1"/>
  <c r="K385" i="3"/>
  <c r="M385" i="3" s="1"/>
  <c r="K386" i="3"/>
  <c r="M386" i="3" s="1"/>
  <c r="K387" i="3"/>
  <c r="M387" i="3" s="1"/>
  <c r="K388" i="3"/>
  <c r="M388" i="3" s="1"/>
  <c r="N388" i="3" s="1"/>
  <c r="K389" i="3"/>
  <c r="M389" i="3" s="1"/>
  <c r="K390" i="3"/>
  <c r="K391" i="3"/>
  <c r="K392" i="3"/>
  <c r="M392" i="3" s="1"/>
  <c r="N392" i="3" s="1"/>
  <c r="K393" i="3"/>
  <c r="M393" i="3" s="1"/>
  <c r="K394" i="3"/>
  <c r="K395" i="3"/>
  <c r="M395" i="3" s="1"/>
  <c r="K396" i="3"/>
  <c r="M396" i="3" s="1"/>
  <c r="N396" i="3" s="1"/>
  <c r="K397" i="3"/>
  <c r="M397" i="3" s="1"/>
  <c r="K398" i="3"/>
  <c r="M398" i="3" s="1"/>
  <c r="K399" i="3"/>
  <c r="M399" i="3" s="1"/>
  <c r="K400" i="3"/>
  <c r="M400" i="3" s="1"/>
  <c r="N400" i="3" s="1"/>
  <c r="K401" i="3"/>
  <c r="K402" i="3"/>
  <c r="M402" i="3" s="1"/>
  <c r="K403" i="3"/>
  <c r="M403" i="3" s="1"/>
  <c r="K404" i="3"/>
  <c r="M404" i="3" s="1"/>
  <c r="N404" i="3" s="1"/>
  <c r="K405" i="3"/>
  <c r="K406" i="3"/>
  <c r="K407" i="3"/>
  <c r="M407" i="3" s="1"/>
  <c r="K408" i="3"/>
  <c r="M408" i="3" s="1"/>
  <c r="N408" i="3" s="1"/>
  <c r="K409" i="3"/>
  <c r="K410" i="3"/>
  <c r="M410" i="3" s="1"/>
  <c r="N410" i="3" s="1"/>
  <c r="K411" i="3"/>
  <c r="M411" i="3" s="1"/>
  <c r="N411" i="3" s="1"/>
  <c r="K412" i="3"/>
  <c r="M412" i="3" s="1"/>
  <c r="K413" i="3"/>
  <c r="M413" i="3" s="1"/>
  <c r="K414" i="3"/>
  <c r="M414" i="3" s="1"/>
  <c r="K415" i="3"/>
  <c r="M415" i="3" s="1"/>
  <c r="N415" i="3" s="1"/>
  <c r="K416" i="3"/>
  <c r="K417" i="3"/>
  <c r="M417" i="3" s="1"/>
  <c r="K418" i="3"/>
  <c r="M418" i="3" s="1"/>
  <c r="N418" i="3" s="1"/>
  <c r="K419" i="3"/>
  <c r="M419" i="3" s="1"/>
  <c r="K420" i="3"/>
  <c r="M420" i="3" s="1"/>
  <c r="K421" i="3"/>
  <c r="M421" i="3" s="1"/>
  <c r="K422" i="3"/>
  <c r="M422" i="3" s="1"/>
  <c r="K423" i="3"/>
  <c r="M423" i="3" s="1"/>
  <c r="K424" i="3"/>
  <c r="M424" i="3" s="1"/>
  <c r="K425" i="3"/>
  <c r="K426" i="3"/>
  <c r="K427" i="3"/>
  <c r="M427" i="3" s="1"/>
  <c r="K428" i="3"/>
  <c r="M428" i="3" s="1"/>
  <c r="K430" i="3"/>
  <c r="K431" i="3"/>
  <c r="K432" i="3"/>
  <c r="M432" i="3" s="1"/>
  <c r="K433" i="3"/>
  <c r="M433" i="3" s="1"/>
  <c r="K434" i="3"/>
  <c r="K435" i="3"/>
  <c r="M435" i="3" s="1"/>
  <c r="K436" i="3"/>
  <c r="M436" i="3" s="1"/>
  <c r="K437" i="3"/>
  <c r="M437" i="3" s="1"/>
  <c r="K438" i="3"/>
  <c r="M438" i="3" s="1"/>
  <c r="K439" i="3"/>
  <c r="M439" i="3" s="1"/>
  <c r="K440" i="3"/>
  <c r="M440" i="3" s="1"/>
  <c r="K441" i="3"/>
  <c r="M441" i="3" s="1"/>
  <c r="K442" i="3"/>
  <c r="K443" i="3"/>
  <c r="M443" i="3" s="1"/>
  <c r="K444" i="3"/>
  <c r="M444" i="3" s="1"/>
  <c r="K445" i="3"/>
  <c r="K446" i="3"/>
  <c r="M446" i="3" s="1"/>
  <c r="K447" i="3"/>
  <c r="M447" i="3" s="1"/>
  <c r="K448" i="3"/>
  <c r="M448" i="3" s="1"/>
  <c r="K449" i="3"/>
  <c r="M449" i="3" s="1"/>
  <c r="K450" i="3"/>
  <c r="K451" i="3"/>
  <c r="M451" i="3" s="1"/>
  <c r="K452" i="3"/>
  <c r="M452" i="3" s="1"/>
  <c r="K453" i="3"/>
  <c r="M453" i="3" s="1"/>
  <c r="K454" i="3"/>
  <c r="K455" i="3"/>
  <c r="M455" i="3" s="1"/>
  <c r="K456" i="3"/>
  <c r="M456" i="3" s="1"/>
  <c r="K457" i="3"/>
  <c r="M457" i="3" s="1"/>
  <c r="K458" i="3"/>
  <c r="M458" i="3" s="1"/>
  <c r="K459" i="3"/>
  <c r="M459" i="3" s="1"/>
  <c r="K460" i="3"/>
  <c r="M460" i="3" s="1"/>
  <c r="K461" i="3"/>
  <c r="M461" i="3" s="1"/>
  <c r="K462" i="3"/>
  <c r="M462" i="3" s="1"/>
  <c r="K463" i="3"/>
  <c r="K464" i="3"/>
  <c r="M464" i="3" s="1"/>
  <c r="K465" i="3"/>
  <c r="M465" i="3" s="1"/>
  <c r="K466" i="3"/>
  <c r="M466" i="3" s="1"/>
  <c r="K467" i="3"/>
  <c r="M467" i="3" s="1"/>
  <c r="K468" i="3"/>
  <c r="M468" i="3" s="1"/>
  <c r="K469" i="3"/>
  <c r="M469" i="3" s="1"/>
  <c r="K470" i="3"/>
  <c r="M470" i="3" s="1"/>
  <c r="K471" i="3"/>
  <c r="K496" i="3"/>
  <c r="M496" i="3" s="1"/>
  <c r="K497" i="3"/>
  <c r="K498" i="3"/>
  <c r="M498" i="3" s="1"/>
  <c r="K499" i="3"/>
  <c r="M499" i="3" s="1"/>
  <c r="L499" i="3" s="1"/>
  <c r="K500" i="3"/>
  <c r="K501" i="3"/>
  <c r="M501" i="3" s="1"/>
  <c r="L501" i="3" s="1"/>
  <c r="K502" i="3"/>
  <c r="M502" i="3" s="1"/>
  <c r="K503" i="3"/>
  <c r="M503" i="3" s="1"/>
  <c r="K504" i="3"/>
  <c r="M504" i="3" s="1"/>
  <c r="K505" i="3"/>
  <c r="K506" i="3"/>
  <c r="M506" i="3" s="1"/>
  <c r="K507" i="3"/>
  <c r="M507" i="3" s="1"/>
  <c r="K508" i="3"/>
  <c r="M508" i="3" s="1"/>
  <c r="K513" i="3"/>
  <c r="M513" i="3" s="1"/>
  <c r="M409" i="3" l="1"/>
  <c r="N409" i="3" s="1"/>
  <c r="M405" i="3"/>
  <c r="M401" i="3"/>
  <c r="M381" i="3"/>
  <c r="L381" i="3" s="1"/>
  <c r="M375" i="3"/>
  <c r="N375" i="3" s="1"/>
  <c r="M190" i="3"/>
  <c r="N190" i="3" s="1"/>
  <c r="M166" i="3"/>
  <c r="L166" i="3" s="1"/>
  <c r="M162" i="3"/>
  <c r="N162" i="3" s="1"/>
  <c r="M139" i="3"/>
  <c r="L139" i="3" s="1"/>
  <c r="M135" i="3"/>
  <c r="M127" i="3"/>
  <c r="L127" i="3" s="1"/>
  <c r="M115" i="3"/>
  <c r="L115" i="3" s="1"/>
  <c r="M102" i="3"/>
  <c r="L102" i="3" s="1"/>
  <c r="M94" i="3"/>
  <c r="L94" i="3" s="1"/>
  <c r="M86" i="3"/>
  <c r="N86" i="3" s="1"/>
  <c r="M82" i="3"/>
  <c r="N82" i="3" s="1"/>
  <c r="M80" i="3"/>
  <c r="N80" i="3" s="1"/>
  <c r="M67" i="3"/>
  <c r="M63" i="3"/>
  <c r="N63" i="3" s="1"/>
  <c r="M59" i="3"/>
  <c r="N59" i="3" s="1"/>
  <c r="M55" i="3"/>
  <c r="M51" i="3"/>
  <c r="M47" i="3"/>
  <c r="L47" i="3" s="1"/>
  <c r="M39" i="3"/>
  <c r="N39" i="3" s="1"/>
  <c r="M35" i="3"/>
  <c r="M31" i="3"/>
  <c r="N31" i="3" s="1"/>
  <c r="M27" i="3"/>
  <c r="L27" i="3" s="1"/>
  <c r="M23" i="3"/>
  <c r="M20" i="3"/>
  <c r="M16" i="3"/>
  <c r="M12" i="3"/>
  <c r="L12" i="3" s="1"/>
  <c r="M471" i="3"/>
  <c r="L471" i="3" s="1"/>
  <c r="M416" i="3"/>
  <c r="M366" i="3"/>
  <c r="N366" i="3" s="1"/>
  <c r="M205" i="3"/>
  <c r="L205" i="3" s="1"/>
  <c r="M189" i="3"/>
  <c r="N189" i="3" s="1"/>
  <c r="M177" i="3"/>
  <c r="N177" i="3" s="1"/>
  <c r="M173" i="3"/>
  <c r="N173" i="3" s="1"/>
  <c r="M169" i="3"/>
  <c r="N169" i="3" s="1"/>
  <c r="M165" i="3"/>
  <c r="N165" i="3" s="1"/>
  <c r="M160" i="3"/>
  <c r="N160" i="3" s="1"/>
  <c r="M156" i="3"/>
  <c r="N156" i="3" s="1"/>
  <c r="M145" i="3"/>
  <c r="N145" i="3" s="1"/>
  <c r="M138" i="3"/>
  <c r="L138" i="3" s="1"/>
  <c r="M130" i="3"/>
  <c r="L130" i="3" s="1"/>
  <c r="M126" i="3"/>
  <c r="L126" i="3" s="1"/>
  <c r="M110" i="3"/>
  <c r="L110" i="3" s="1"/>
  <c r="M101" i="3"/>
  <c r="L101" i="3" s="1"/>
  <c r="M97" i="3"/>
  <c r="L97" i="3" s="1"/>
  <c r="M93" i="3"/>
  <c r="L93" i="3" s="1"/>
  <c r="M85" i="3"/>
  <c r="N85" i="3" s="1"/>
  <c r="M79" i="3"/>
  <c r="N79" i="3" s="1"/>
  <c r="M75" i="3"/>
  <c r="N75" i="3" s="1"/>
  <c r="M70" i="3"/>
  <c r="N70" i="3" s="1"/>
  <c r="M66" i="3"/>
  <c r="N66" i="3" s="1"/>
  <c r="M62" i="3"/>
  <c r="M54" i="3"/>
  <c r="N54" i="3" s="1"/>
  <c r="M50" i="3"/>
  <c r="N50" i="3" s="1"/>
  <c r="M46" i="3"/>
  <c r="N46" i="3" s="1"/>
  <c r="M42" i="3"/>
  <c r="N42" i="3" s="1"/>
  <c r="M34" i="3"/>
  <c r="N34" i="3" s="1"/>
  <c r="M30" i="3"/>
  <c r="N30" i="3" s="1"/>
  <c r="M26" i="3"/>
  <c r="L26" i="3" s="1"/>
  <c r="M22" i="3"/>
  <c r="N22" i="3" s="1"/>
  <c r="M19" i="3"/>
  <c r="L19" i="3" s="1"/>
  <c r="M15" i="3"/>
  <c r="N15" i="3" s="1"/>
  <c r="M11" i="3"/>
  <c r="M161" i="3"/>
  <c r="M497" i="3"/>
  <c r="L497" i="3" s="1"/>
  <c r="M454" i="3"/>
  <c r="N454" i="3" s="1"/>
  <c r="M450" i="3"/>
  <c r="M442" i="3"/>
  <c r="N442" i="3" s="1"/>
  <c r="M434" i="3"/>
  <c r="N434" i="3" s="1"/>
  <c r="M431" i="3"/>
  <c r="N431" i="3" s="1"/>
  <c r="M426" i="3"/>
  <c r="N426" i="3" s="1"/>
  <c r="M391" i="3"/>
  <c r="L391" i="3" s="1"/>
  <c r="M361" i="3"/>
  <c r="L361" i="3" s="1"/>
  <c r="M204" i="3"/>
  <c r="N204" i="3" s="1"/>
  <c r="M196" i="3"/>
  <c r="N196" i="3" s="1"/>
  <c r="M192" i="3"/>
  <c r="N192" i="3" s="1"/>
  <c r="M188" i="3"/>
  <c r="N188" i="3" s="1"/>
  <c r="M176" i="3"/>
  <c r="N176" i="3" s="1"/>
  <c r="M172" i="3"/>
  <c r="N172" i="3" s="1"/>
  <c r="M168" i="3"/>
  <c r="N168" i="3" s="1"/>
  <c r="M164" i="3"/>
  <c r="N164" i="3" s="1"/>
  <c r="M155" i="3"/>
  <c r="N155" i="3" s="1"/>
  <c r="M144" i="3"/>
  <c r="N144" i="3" s="1"/>
  <c r="M140" i="3"/>
  <c r="L140" i="3" s="1"/>
  <c r="M137" i="3"/>
  <c r="L137" i="3" s="1"/>
  <c r="M133" i="3"/>
  <c r="L133" i="3" s="1"/>
  <c r="M129" i="3"/>
  <c r="L129" i="3" s="1"/>
  <c r="M125" i="3"/>
  <c r="L125" i="3" s="1"/>
  <c r="M121" i="3"/>
  <c r="L121" i="3" s="1"/>
  <c r="M113" i="3"/>
  <c r="L113" i="3" s="1"/>
  <c r="M109" i="3"/>
  <c r="L109" i="3" s="1"/>
  <c r="M104" i="3"/>
  <c r="L104" i="3" s="1"/>
  <c r="M100" i="3"/>
  <c r="L100" i="3" s="1"/>
  <c r="M96" i="3"/>
  <c r="L96" i="3" s="1"/>
  <c r="M88" i="3"/>
  <c r="N88" i="3" s="1"/>
  <c r="M84" i="3"/>
  <c r="N84" i="3" s="1"/>
  <c r="M78" i="3"/>
  <c r="N78" i="3" s="1"/>
  <c r="M74" i="3"/>
  <c r="L74" i="3" s="1"/>
  <c r="M69" i="3"/>
  <c r="L69" i="3" s="1"/>
  <c r="M65" i="3"/>
  <c r="M61" i="3"/>
  <c r="N61" i="3" s="1"/>
  <c r="M57" i="3"/>
  <c r="L57" i="3" s="1"/>
  <c r="M53" i="3"/>
  <c r="M49" i="3"/>
  <c r="M45" i="3"/>
  <c r="N45" i="3" s="1"/>
  <c r="M41" i="3"/>
  <c r="N41" i="3" s="1"/>
  <c r="M37" i="3"/>
  <c r="M33" i="3"/>
  <c r="L33" i="3" s="1"/>
  <c r="M29" i="3"/>
  <c r="L29" i="3" s="1"/>
  <c r="M25" i="3"/>
  <c r="L25" i="3" s="1"/>
  <c r="M18" i="3"/>
  <c r="M14" i="3"/>
  <c r="M105" i="3"/>
  <c r="N105" i="3" s="1"/>
  <c r="M463" i="3"/>
  <c r="N463" i="3" s="1"/>
  <c r="M505" i="3"/>
  <c r="N505" i="3" s="1"/>
  <c r="M71" i="3"/>
  <c r="M500" i="3"/>
  <c r="L500" i="3" s="1"/>
  <c r="M445" i="3"/>
  <c r="L445" i="3" s="1"/>
  <c r="M430" i="3"/>
  <c r="M425" i="3"/>
  <c r="N425" i="3" s="1"/>
  <c r="M406" i="3"/>
  <c r="N406" i="3" s="1"/>
  <c r="M394" i="3"/>
  <c r="N394" i="3" s="1"/>
  <c r="M390" i="3"/>
  <c r="M378" i="3"/>
  <c r="N378" i="3" s="1"/>
  <c r="M203" i="3"/>
  <c r="N203" i="3" s="1"/>
  <c r="M199" i="3"/>
  <c r="N199" i="3" s="1"/>
  <c r="M195" i="3"/>
  <c r="N195" i="3" s="1"/>
  <c r="M175" i="3"/>
  <c r="N175" i="3" s="1"/>
  <c r="M171" i="3"/>
  <c r="N171" i="3" s="1"/>
  <c r="M163" i="3"/>
  <c r="N163" i="3" s="1"/>
  <c r="M154" i="3"/>
  <c r="N154" i="3" s="1"/>
  <c r="M151" i="3"/>
  <c r="N151" i="3" s="1"/>
  <c r="M143" i="3"/>
  <c r="L143" i="3" s="1"/>
  <c r="M136" i="3"/>
  <c r="L136" i="3" s="1"/>
  <c r="M132" i="3"/>
  <c r="L132" i="3" s="1"/>
  <c r="M128" i="3"/>
  <c r="N128" i="3" s="1"/>
  <c r="M120" i="3"/>
  <c r="L120" i="3" s="1"/>
  <c r="M116" i="3"/>
  <c r="N116" i="3" s="1"/>
  <c r="M112" i="3"/>
  <c r="L112" i="3" s="1"/>
  <c r="M108" i="3"/>
  <c r="L108" i="3" s="1"/>
  <c r="M103" i="3"/>
  <c r="L103" i="3" s="1"/>
  <c r="M99" i="3"/>
  <c r="L99" i="3" s="1"/>
  <c r="M91" i="3"/>
  <c r="L91" i="3" s="1"/>
  <c r="M87" i="3"/>
  <c r="N87" i="3" s="1"/>
  <c r="M83" i="3"/>
  <c r="N83" i="3" s="1"/>
  <c r="M81" i="3"/>
  <c r="N81" i="3" s="1"/>
  <c r="M77" i="3"/>
  <c r="N77" i="3" s="1"/>
  <c r="M73" i="3"/>
  <c r="N73" i="3" s="1"/>
  <c r="M68" i="3"/>
  <c r="N68" i="3" s="1"/>
  <c r="M64" i="3"/>
  <c r="N64" i="3" s="1"/>
  <c r="M60" i="3"/>
  <c r="N60" i="3" s="1"/>
  <c r="M56" i="3"/>
  <c r="N56" i="3" s="1"/>
  <c r="M52" i="3"/>
  <c r="N52" i="3" s="1"/>
  <c r="M48" i="3"/>
  <c r="N48" i="3" s="1"/>
  <c r="M44" i="3"/>
  <c r="M40" i="3"/>
  <c r="L40" i="3" s="1"/>
  <c r="M36" i="3"/>
  <c r="N36" i="3" s="1"/>
  <c r="M28" i="3"/>
  <c r="N28" i="3" s="1"/>
  <c r="M24" i="3"/>
  <c r="L24" i="3" s="1"/>
  <c r="M21" i="3"/>
  <c r="M17" i="3"/>
  <c r="L17" i="3" s="1"/>
  <c r="M13" i="3"/>
  <c r="L13" i="3" s="1"/>
  <c r="M429" i="3"/>
  <c r="L411" i="3"/>
  <c r="L380" i="3"/>
  <c r="L400" i="3"/>
  <c r="L142" i="3"/>
  <c r="L180" i="3"/>
  <c r="N386" i="3"/>
  <c r="L386" i="3"/>
  <c r="N148" i="3"/>
  <c r="L148" i="3"/>
  <c r="N371" i="3"/>
  <c r="L371" i="3"/>
  <c r="N185" i="3"/>
  <c r="L185" i="3"/>
  <c r="L144" i="3"/>
  <c r="N384" i="3"/>
  <c r="L384" i="3"/>
  <c r="N363" i="3"/>
  <c r="L363" i="3"/>
  <c r="L418" i="3"/>
  <c r="L392" i="3"/>
  <c r="L191" i="3"/>
  <c r="L153" i="3"/>
  <c r="N117" i="3"/>
  <c r="N508" i="3"/>
  <c r="L508" i="3"/>
  <c r="N507" i="3"/>
  <c r="L507" i="3"/>
  <c r="N503" i="3"/>
  <c r="L503" i="3"/>
  <c r="N422" i="3"/>
  <c r="L422" i="3"/>
  <c r="N376" i="3"/>
  <c r="L376" i="3"/>
  <c r="N369" i="3"/>
  <c r="L369" i="3"/>
  <c r="N193" i="3"/>
  <c r="L193" i="3"/>
  <c r="N506" i="3"/>
  <c r="L506" i="3"/>
  <c r="N424" i="3"/>
  <c r="L424" i="3"/>
  <c r="N373" i="3"/>
  <c r="L373" i="3"/>
  <c r="N513" i="3"/>
  <c r="L513" i="3"/>
  <c r="N398" i="3"/>
  <c r="L398" i="3"/>
  <c r="N390" i="3"/>
  <c r="L390" i="3"/>
  <c r="N365" i="3"/>
  <c r="L365" i="3"/>
  <c r="N205" i="3"/>
  <c r="N197" i="3"/>
  <c r="L197" i="3"/>
  <c r="N174" i="3"/>
  <c r="L174" i="3"/>
  <c r="N504" i="3"/>
  <c r="L504" i="3"/>
  <c r="N402" i="3"/>
  <c r="L402" i="3"/>
  <c r="N201" i="3"/>
  <c r="L201" i="3"/>
  <c r="N159" i="3"/>
  <c r="L159" i="3"/>
  <c r="N152" i="3"/>
  <c r="L152" i="3"/>
  <c r="N420" i="3"/>
  <c r="L420" i="3"/>
  <c r="L388" i="3"/>
  <c r="L187" i="3"/>
  <c r="N149" i="3"/>
  <c r="L149" i="3"/>
  <c r="N182" i="3"/>
  <c r="L182" i="3"/>
  <c r="N170" i="3"/>
  <c r="L170" i="3"/>
  <c r="N147" i="3"/>
  <c r="L147" i="3"/>
  <c r="N413" i="3"/>
  <c r="L413" i="3"/>
  <c r="N382" i="3"/>
  <c r="L382" i="3"/>
  <c r="L410" i="3"/>
  <c r="L408" i="3"/>
  <c r="L404" i="3"/>
  <c r="L375" i="3"/>
  <c r="L178" i="3"/>
  <c r="L150" i="3"/>
  <c r="N67" i="3"/>
  <c r="L67" i="3"/>
  <c r="N35" i="3"/>
  <c r="L35" i="3"/>
  <c r="L415" i="3"/>
  <c r="L396" i="3"/>
  <c r="L367" i="3"/>
  <c r="L195" i="3"/>
  <c r="L157" i="3"/>
  <c r="L146" i="3"/>
  <c r="N104" i="3"/>
  <c r="N101" i="3"/>
  <c r="L496" i="3"/>
  <c r="N496" i="3"/>
  <c r="L498" i="3"/>
  <c r="N498" i="3"/>
  <c r="L502" i="3"/>
  <c r="N502" i="3"/>
  <c r="N471" i="3"/>
  <c r="N469" i="3"/>
  <c r="L469" i="3"/>
  <c r="N467" i="3"/>
  <c r="L467" i="3"/>
  <c r="N465" i="3"/>
  <c r="L465" i="3"/>
  <c r="N461" i="3"/>
  <c r="L461" i="3"/>
  <c r="N459" i="3"/>
  <c r="L459" i="3"/>
  <c r="N457" i="3"/>
  <c r="L457" i="3"/>
  <c r="N455" i="3"/>
  <c r="L455" i="3"/>
  <c r="N453" i="3"/>
  <c r="L453" i="3"/>
  <c r="N451" i="3"/>
  <c r="L451" i="3"/>
  <c r="N449" i="3"/>
  <c r="L449" i="3"/>
  <c r="N447" i="3"/>
  <c r="L447" i="3"/>
  <c r="N443" i="3"/>
  <c r="L443" i="3"/>
  <c r="N441" i="3"/>
  <c r="L441" i="3"/>
  <c r="N439" i="3"/>
  <c r="L439" i="3"/>
  <c r="N437" i="3"/>
  <c r="L437" i="3"/>
  <c r="N435" i="3"/>
  <c r="L435" i="3"/>
  <c r="N433" i="3"/>
  <c r="L433" i="3"/>
  <c r="N430" i="3"/>
  <c r="L430" i="3"/>
  <c r="N427" i="3"/>
  <c r="L427" i="3"/>
  <c r="N419" i="3"/>
  <c r="L419" i="3"/>
  <c r="N412" i="3"/>
  <c r="L412" i="3"/>
  <c r="N405" i="3"/>
  <c r="L405" i="3"/>
  <c r="N397" i="3"/>
  <c r="L397" i="3"/>
  <c r="N389" i="3"/>
  <c r="L389" i="3"/>
  <c r="N499" i="3"/>
  <c r="N417" i="3"/>
  <c r="L417" i="3"/>
  <c r="N403" i="3"/>
  <c r="L403" i="3"/>
  <c r="N395" i="3"/>
  <c r="L395" i="3"/>
  <c r="N387" i="3"/>
  <c r="L387" i="3"/>
  <c r="N470" i="3"/>
  <c r="L470" i="3"/>
  <c r="N468" i="3"/>
  <c r="L468" i="3"/>
  <c r="N466" i="3"/>
  <c r="L466" i="3"/>
  <c r="N464" i="3"/>
  <c r="L464" i="3"/>
  <c r="N462" i="3"/>
  <c r="L462" i="3"/>
  <c r="N460" i="3"/>
  <c r="L460" i="3"/>
  <c r="N458" i="3"/>
  <c r="L458" i="3"/>
  <c r="N456" i="3"/>
  <c r="L456" i="3"/>
  <c r="N452" i="3"/>
  <c r="L452" i="3"/>
  <c r="N450" i="3"/>
  <c r="L450" i="3"/>
  <c r="N448" i="3"/>
  <c r="L448" i="3"/>
  <c r="N446" i="3"/>
  <c r="L446" i="3"/>
  <c r="N444" i="3"/>
  <c r="L444" i="3"/>
  <c r="N440" i="3"/>
  <c r="L440" i="3"/>
  <c r="N438" i="3"/>
  <c r="L438" i="3"/>
  <c r="N436" i="3"/>
  <c r="L436" i="3"/>
  <c r="N432" i="3"/>
  <c r="L432" i="3"/>
  <c r="N428" i="3"/>
  <c r="L428" i="3"/>
  <c r="N423" i="3"/>
  <c r="L423" i="3"/>
  <c r="N416" i="3"/>
  <c r="L416" i="3"/>
  <c r="N401" i="3"/>
  <c r="L401" i="3"/>
  <c r="N393" i="3"/>
  <c r="L393" i="3"/>
  <c r="N385" i="3"/>
  <c r="L385" i="3"/>
  <c r="N501" i="3"/>
  <c r="N421" i="3"/>
  <c r="L421" i="3"/>
  <c r="N414" i="3"/>
  <c r="L414" i="3"/>
  <c r="N407" i="3"/>
  <c r="L407" i="3"/>
  <c r="N399" i="3"/>
  <c r="L399" i="3"/>
  <c r="N391" i="3"/>
  <c r="N383" i="3"/>
  <c r="L383" i="3"/>
  <c r="L377" i="3"/>
  <c r="L372" i="3"/>
  <c r="L368" i="3"/>
  <c r="L364" i="3"/>
  <c r="L360" i="3"/>
  <c r="L200" i="3"/>
  <c r="L196" i="3"/>
  <c r="L188" i="3"/>
  <c r="L184" i="3"/>
  <c r="L181" i="3"/>
  <c r="L158" i="3"/>
  <c r="L124" i="3"/>
  <c r="N124" i="3"/>
  <c r="L135" i="3"/>
  <c r="N135" i="3"/>
  <c r="L379" i="3"/>
  <c r="L374" i="3"/>
  <c r="L370" i="3"/>
  <c r="L362" i="3"/>
  <c r="L206" i="3"/>
  <c r="L202" i="3"/>
  <c r="L198" i="3"/>
  <c r="L194" i="3"/>
  <c r="L186" i="3"/>
  <c r="L183" i="3"/>
  <c r="L179" i="3"/>
  <c r="L167" i="3"/>
  <c r="L131" i="3"/>
  <c r="N131" i="3"/>
  <c r="L116" i="3"/>
  <c r="N127" i="3"/>
  <c r="L89" i="3"/>
  <c r="L79" i="3"/>
  <c r="N49" i="3"/>
  <c r="L49" i="3"/>
  <c r="N53" i="3"/>
  <c r="L53" i="3"/>
  <c r="N51" i="3"/>
  <c r="L51" i="3"/>
  <c r="N44" i="3"/>
  <c r="L44" i="3"/>
  <c r="N37" i="3"/>
  <c r="L37" i="3"/>
  <c r="N122" i="3"/>
  <c r="N118" i="3"/>
  <c r="N114" i="3"/>
  <c r="N110" i="3"/>
  <c r="N106" i="3"/>
  <c r="N102" i="3"/>
  <c r="N98" i="3"/>
  <c r="N95" i="3"/>
  <c r="N91" i="3"/>
  <c r="L90" i="3"/>
  <c r="L80" i="3"/>
  <c r="L76" i="3"/>
  <c r="N74" i="3"/>
  <c r="L72" i="3"/>
  <c r="L70" i="3"/>
  <c r="L68" i="3"/>
  <c r="L66" i="3"/>
  <c r="N62" i="3"/>
  <c r="L62" i="3"/>
  <c r="L60" i="3"/>
  <c r="N58" i="3"/>
  <c r="L58" i="3"/>
  <c r="N55" i="3"/>
  <c r="L55" i="3"/>
  <c r="L48" i="3"/>
  <c r="L36" i="3"/>
  <c r="N141" i="3"/>
  <c r="N134" i="3"/>
  <c r="N123" i="3"/>
  <c r="N119" i="3"/>
  <c r="N111" i="3"/>
  <c r="N107" i="3"/>
  <c r="N103" i="3"/>
  <c r="N92" i="3"/>
  <c r="L81" i="3"/>
  <c r="L73" i="3"/>
  <c r="N69" i="3"/>
  <c r="N65" i="3"/>
  <c r="L65" i="3"/>
  <c r="N57" i="3"/>
  <c r="N33" i="3"/>
  <c r="N29" i="3"/>
  <c r="L18" i="3"/>
  <c r="N18" i="3"/>
  <c r="L14" i="3"/>
  <c r="N14" i="3"/>
  <c r="L28" i="3"/>
  <c r="N24" i="3"/>
  <c r="L21" i="3"/>
  <c r="N21" i="3"/>
  <c r="L38" i="3"/>
  <c r="L31" i="3"/>
  <c r="L23" i="3"/>
  <c r="N23" i="3"/>
  <c r="L20" i="3"/>
  <c r="N20" i="3"/>
  <c r="L16" i="3"/>
  <c r="N16" i="3"/>
  <c r="L46" i="3"/>
  <c r="L42" i="3"/>
  <c r="L39" i="3"/>
  <c r="L30" i="3"/>
  <c r="L22" i="3"/>
  <c r="L11" i="3"/>
  <c r="N11" i="3"/>
  <c r="N26" i="3" l="1"/>
  <c r="L409" i="3"/>
  <c r="N13" i="3"/>
  <c r="N130" i="3"/>
  <c r="N40" i="3"/>
  <c r="N125" i="3"/>
  <c r="L190" i="3"/>
  <c r="L442" i="3"/>
  <c r="L454" i="3"/>
  <c r="L505" i="3"/>
  <c r="N445" i="3"/>
  <c r="L168" i="3"/>
  <c r="L192" i="3"/>
  <c r="L169" i="3"/>
  <c r="N143" i="3"/>
  <c r="L145" i="3"/>
  <c r="L88" i="3"/>
  <c r="N94" i="3"/>
  <c r="N100" i="3"/>
  <c r="L83" i="3"/>
  <c r="L77" i="3"/>
  <c r="L64" i="3"/>
  <c r="L50" i="3"/>
  <c r="N47" i="3"/>
  <c r="N140" i="3"/>
  <c r="N97" i="3"/>
  <c r="L85" i="3"/>
  <c r="N112" i="3"/>
  <c r="N109" i="3"/>
  <c r="L84" i="3"/>
  <c r="L87" i="3"/>
  <c r="N129" i="3"/>
  <c r="N138" i="3"/>
  <c r="L128" i="3"/>
  <c r="N136" i="3"/>
  <c r="L86" i="3"/>
  <c r="N120" i="3"/>
  <c r="N139" i="3"/>
  <c r="L189" i="3"/>
  <c r="L172" i="3"/>
  <c r="L177" i="3"/>
  <c r="L175" i="3"/>
  <c r="L154" i="3"/>
  <c r="N166" i="3"/>
  <c r="L165" i="3"/>
  <c r="L151" i="3"/>
  <c r="L173" i="3"/>
  <c r="L204" i="3"/>
  <c r="L463" i="3"/>
  <c r="L199" i="3"/>
  <c r="N17" i="3"/>
  <c r="L15" i="3"/>
  <c r="L41" i="3"/>
  <c r="N25" i="3"/>
  <c r="N96" i="3"/>
  <c r="L431" i="3"/>
  <c r="N113" i="3"/>
  <c r="L394" i="3"/>
  <c r="N99" i="3"/>
  <c r="N115" i="3"/>
  <c r="N133" i="3"/>
  <c r="L163" i="3"/>
  <c r="L366" i="3"/>
  <c r="L171" i="3"/>
  <c r="D519" i="3"/>
  <c r="L406" i="3"/>
  <c r="D520" i="3"/>
  <c r="N19" i="3"/>
  <c r="L54" i="3"/>
  <c r="N108" i="3"/>
  <c r="N12" i="3"/>
  <c r="N27" i="3"/>
  <c r="L34" i="3"/>
  <c r="L61" i="3"/>
  <c r="L78" i="3"/>
  <c r="N93" i="3"/>
  <c r="L156" i="3"/>
  <c r="N497" i="3"/>
  <c r="L434" i="3"/>
  <c r="N381" i="3"/>
  <c r="L59" i="3"/>
  <c r="L45" i="3"/>
  <c r="N137" i="3"/>
  <c r="L75" i="3"/>
  <c r="N126" i="3"/>
  <c r="L82" i="3"/>
  <c r="L203" i="3"/>
  <c r="G524" i="3"/>
  <c r="N132" i="3"/>
  <c r="N361" i="3"/>
  <c r="L425" i="3"/>
  <c r="J519" i="3"/>
  <c r="L378" i="3"/>
  <c r="N121" i="3"/>
  <c r="L162" i="3"/>
  <c r="L164" i="3"/>
  <c r="G520" i="3"/>
  <c r="N500" i="3"/>
  <c r="G521" i="3"/>
  <c r="D522" i="3"/>
  <c r="G523" i="3"/>
  <c r="L52" i="3"/>
  <c r="L105" i="3"/>
  <c r="L160" i="3"/>
  <c r="L176" i="3"/>
  <c r="G522" i="3"/>
  <c r="J520" i="3"/>
  <c r="J521" i="3"/>
  <c r="L426" i="3"/>
  <c r="L155" i="3"/>
  <c r="L63" i="3"/>
  <c r="J522" i="3"/>
  <c r="D521" i="3"/>
  <c r="G519" i="3"/>
  <c r="L56" i="3"/>
  <c r="N161" i="3"/>
  <c r="L161" i="3"/>
  <c r="L429" i="3"/>
  <c r="N429" i="3"/>
  <c r="N71" i="3"/>
  <c r="L71" i="3"/>
</calcChain>
</file>

<file path=xl/sharedStrings.xml><?xml version="1.0" encoding="utf-8"?>
<sst xmlns="http://schemas.openxmlformats.org/spreadsheetml/2006/main" count="6639" uniqueCount="3654">
  <si>
    <t>CEFR</t>
  </si>
  <si>
    <t>VNU-ETP</t>
  </si>
  <si>
    <t>VNU-EPT</t>
  </si>
  <si>
    <t>VNU-ETP 14</t>
  </si>
  <si>
    <t>376-400</t>
  </si>
  <si>
    <t>VNU-ETP 13</t>
  </si>
  <si>
    <t>351-375</t>
  </si>
  <si>
    <t>VNU-ETP 12</t>
  </si>
  <si>
    <t>326-350</t>
  </si>
  <si>
    <t>VNU-ETP 11</t>
  </si>
  <si>
    <t>301-325</t>
  </si>
  <si>
    <t>VNU-ETP 10</t>
  </si>
  <si>
    <t>276-300</t>
  </si>
  <si>
    <t>VNU-ETP 9</t>
  </si>
  <si>
    <t>251-275</t>
  </si>
  <si>
    <t>VNU-ETP 8</t>
  </si>
  <si>
    <t>226-250</t>
  </si>
  <si>
    <t>VNU-ETP 7</t>
  </si>
  <si>
    <t>201-225</t>
  </si>
  <si>
    <t>VNU-ETP 6</t>
  </si>
  <si>
    <t>176-200</t>
  </si>
  <si>
    <t>VNU-ETP 5</t>
  </si>
  <si>
    <t>151-175</t>
  </si>
  <si>
    <t>VNU-ETP 4</t>
  </si>
  <si>
    <t>126-150</t>
  </si>
  <si>
    <t>VNU-ETP 3</t>
  </si>
  <si>
    <t>101-125</t>
  </si>
  <si>
    <t>VNU-ETP 2</t>
  </si>
  <si>
    <t>76-100</t>
  </si>
  <si>
    <t>VNU-ETP 1</t>
  </si>
  <si>
    <t>0-75</t>
  </si>
  <si>
    <t>Level</t>
  </si>
  <si>
    <t>SKILL SCORE</t>
  </si>
  <si>
    <t>0-25</t>
  </si>
  <si>
    <t>26-37</t>
  </si>
  <si>
    <t>38-50</t>
  </si>
  <si>
    <t>51-62</t>
  </si>
  <si>
    <t>63-75</t>
  </si>
  <si>
    <t>76-87</t>
  </si>
  <si>
    <t>88-100</t>
  </si>
  <si>
    <t xml:space="preserve">LISTENING </t>
  </si>
  <si>
    <t xml:space="preserve">READING </t>
  </si>
  <si>
    <t xml:space="preserve">WRITING </t>
  </si>
  <si>
    <t xml:space="preserve">SPEAKING </t>
  </si>
  <si>
    <t>Can understand any kind of spoken language with no difficulty, even when delivered at fast native speed.</t>
  </si>
  <si>
    <t>Can read with ease almost all forms of the written language, including abstract, structurally or linguistically complex texts.</t>
  </si>
  <si>
    <t>Can write clear, well-structured and smoothly ﬂowing texts in an appropriate style.</t>
  </si>
  <si>
    <t>Can take part effortlessly in any conversation or discussion and have a good familiarity with idiomatic expressions and colloquialisms.</t>
  </si>
  <si>
    <t>Can understand extended speech even when it is not clearly  structured and when relationships are only implied or not signaled explicitly.</t>
  </si>
  <si>
    <t>Can understand long and complex factual and literary texts, specialized  articles and longer technical instructions.</t>
  </si>
  <si>
    <t>Can express personal viewpoints in clear, well-structured texts and select a style appropriate to the reader in mind.</t>
  </si>
  <si>
    <t>Can express personal viewpoints and professional presentations spontaneously and ﬂuently without much obvious searching for expressions.</t>
  </si>
  <si>
    <t>Can understand extended speech and lectures and follow complex lines of argument provided the topic is reasonably familiar.</t>
  </si>
  <si>
    <t>Can read a wide variety of texts in which writers adopt particular attitudes or viewpoints and use specialized language.</t>
  </si>
  <si>
    <t>Can write clear, detailed text on a wide range of subjects related to personal interests and express a particular point of view.</t>
  </si>
  <si>
    <t>Can interact with a degree of ﬂuency to take an active part in discussion in familiar contexts and sustain personal viewpoints.</t>
  </si>
  <si>
    <t>Can understand many messages on topics of personal or professional interest, when the delivery is relatively slow and clear.</t>
  </si>
  <si>
    <t>Can understand a wider variety of texts on topics of personal or professional interest that may consist of some specialized language.</t>
  </si>
  <si>
    <t>Can write extended text on topics of personal or professional interest.</t>
  </si>
  <si>
    <t>Can give reasons and explanations for opinions and sustain conversations.</t>
  </si>
  <si>
    <t>Can understand clear standard speech on familiar matters regularly encountered in everyday life and at work.</t>
  </si>
  <si>
    <t>Can understand texts that consist mainly of high frequency everyday or job-related language.</t>
  </si>
  <si>
    <t>Can write simple connected text on topics which are familiar or of personal interest.</t>
  </si>
  <si>
    <t>Can enter unprepared into conversations on topics that are familiar, of personal interest or related to everyday life.</t>
  </si>
  <si>
    <t>Can read very short, simple texts to ﬁnd general and speciﬁc information in simple everyday material.</t>
  </si>
  <si>
    <t>Can write short, simple notes and messages relating to matters in areas of immediate need.</t>
  </si>
  <si>
    <t>Can communicate in simple and routine situations requiring a simple and direct exchange of information on familiar topics and activities.</t>
  </si>
  <si>
    <t>Can recognize familiar words and very basic phrases related to very familiar topics when people speak slowly and clearly.</t>
  </si>
  <si>
    <t>Can understand very simple texts about familiar topics related to everyday life situations or general knowledge.</t>
  </si>
  <si>
    <t>Can write short, simple sentences to express limited ideas.</t>
  </si>
  <si>
    <t>Can use simple phrases and sentences to describe simple ideas and communicate limitedly in areas of immediate need or on very familiar topics.</t>
  </si>
  <si>
    <t>Can understand phrases and the highest frequency  vocabulary and can catch the main point in short, clear, simple messages.</t>
  </si>
  <si>
    <t>ĐẠI HỌC QUỐC GIA TP. HCM</t>
  </si>
  <si>
    <t>CỘNG HÒA XÃ HỘI CHỦ NGHĨA VIỆT NAM</t>
  </si>
  <si>
    <t>TRUNG TÂM KHẢO THÍ TIẾNG ANH</t>
  </si>
  <si>
    <t>Độc lập - Tự do - Hạnh phúc</t>
  </si>
  <si>
    <t>TT</t>
  </si>
  <si>
    <t>Họ</t>
  </si>
  <si>
    <t>Tên</t>
  </si>
  <si>
    <t>Ngày sinh</t>
  </si>
  <si>
    <t>SBD</t>
  </si>
  <si>
    <t>Điểm</t>
  </si>
  <si>
    <t>Tổng
cộng</t>
  </si>
  <si>
    <t>Trình độ</t>
  </si>
  <si>
    <t>Nghe</t>
  </si>
  <si>
    <t>Đọc</t>
  </si>
  <si>
    <t>Viết</t>
  </si>
  <si>
    <t>Nói</t>
  </si>
  <si>
    <t>Thống kê
kết quả</t>
  </si>
  <si>
    <t>Hậu cao cấp</t>
  </si>
  <si>
    <t>Cao cấp</t>
  </si>
  <si>
    <t>Cao trung cấp</t>
  </si>
  <si>
    <t>Trung cấp</t>
  </si>
  <si>
    <t>Sơ trung cấp</t>
  </si>
  <si>
    <t>Sơ cấp</t>
  </si>
  <si>
    <t>Khởi đầu</t>
  </si>
  <si>
    <t>Giám đốc</t>
  </si>
  <si>
    <t>TRƯƠNG QUANG ĐƯỢC</t>
  </si>
  <si>
    <t>C1.2</t>
  </si>
  <si>
    <t>C1.1</t>
  </si>
  <si>
    <t>B2.2</t>
  </si>
  <si>
    <t>B2.1</t>
  </si>
  <si>
    <t>B1.4</t>
  </si>
  <si>
    <t>B1.3</t>
  </si>
  <si>
    <t>B1.2</t>
  </si>
  <si>
    <t>B1.1</t>
  </si>
  <si>
    <t>A2.2</t>
  </si>
  <si>
    <t>A2.1</t>
  </si>
  <si>
    <t>A1.2</t>
  </si>
  <si>
    <t>A1.1</t>
  </si>
  <si>
    <t>C2.1</t>
  </si>
  <si>
    <t>C2.2</t>
  </si>
  <si>
    <t>Nữ</t>
  </si>
  <si>
    <t>Nam</t>
  </si>
  <si>
    <t>Hưng</t>
  </si>
  <si>
    <t>Thư</t>
  </si>
  <si>
    <t>An</t>
  </si>
  <si>
    <t>Châu</t>
  </si>
  <si>
    <t>Chi</t>
  </si>
  <si>
    <t>Giang</t>
  </si>
  <si>
    <t>Linh</t>
  </si>
  <si>
    <t>Ngân</t>
  </si>
  <si>
    <t>Như</t>
  </si>
  <si>
    <t>Quỳnh</t>
  </si>
  <si>
    <t>Thảo</t>
  </si>
  <si>
    <t>Trân</t>
  </si>
  <si>
    <t>Trang</t>
  </si>
  <si>
    <t>Anh</t>
  </si>
  <si>
    <t>Bảo</t>
  </si>
  <si>
    <t>Dương</t>
  </si>
  <si>
    <t>Duy</t>
  </si>
  <si>
    <t>Hà</t>
  </si>
  <si>
    <t>Hân</t>
  </si>
  <si>
    <t>Hùng</t>
  </si>
  <si>
    <t>Huy</t>
  </si>
  <si>
    <t>Huỳnh</t>
  </si>
  <si>
    <t>Khoa</t>
  </si>
  <si>
    <t>Long</t>
  </si>
  <si>
    <t>Minh</t>
  </si>
  <si>
    <t>Ngọc</t>
  </si>
  <si>
    <t>Nguyên</t>
  </si>
  <si>
    <t>Phát</t>
  </si>
  <si>
    <t>Phúc</t>
  </si>
  <si>
    <t>Phương</t>
  </si>
  <si>
    <t>Sang</t>
  </si>
  <si>
    <t>Tâm</t>
  </si>
  <si>
    <t>Thu</t>
  </si>
  <si>
    <t>Tiên</t>
  </si>
  <si>
    <t>Trâm</t>
  </si>
  <si>
    <t>Tuấn</t>
  </si>
  <si>
    <t>Vân</t>
  </si>
  <si>
    <t>Vy</t>
  </si>
  <si>
    <t>Nguyễn Ngọc</t>
  </si>
  <si>
    <t>Bích</t>
  </si>
  <si>
    <t>Bình</t>
  </si>
  <si>
    <t>Nguyễn Đình</t>
  </si>
  <si>
    <t>Đức</t>
  </si>
  <si>
    <t>Dung</t>
  </si>
  <si>
    <t>Nguyễn Thị</t>
  </si>
  <si>
    <t>Nguyễn Hoàng</t>
  </si>
  <si>
    <t>Duyên</t>
  </si>
  <si>
    <t>Nguyễn Thị Hồng</t>
  </si>
  <si>
    <t>Hạnh</t>
  </si>
  <si>
    <t>Hào</t>
  </si>
  <si>
    <t>Hiếu</t>
  </si>
  <si>
    <t>Hoa</t>
  </si>
  <si>
    <t>Hòa</t>
  </si>
  <si>
    <t>Hoài</t>
  </si>
  <si>
    <t>Hoàng</t>
  </si>
  <si>
    <t>Nguyễn Văn</t>
  </si>
  <si>
    <t>Kha</t>
  </si>
  <si>
    <t>Lâm</t>
  </si>
  <si>
    <t>Nguyễn Khánh</t>
  </si>
  <si>
    <t>My</t>
  </si>
  <si>
    <t>Nga</t>
  </si>
  <si>
    <t>Trần Thị Mỹ</t>
  </si>
  <si>
    <t>Nguyễn Thị Thảo</t>
  </si>
  <si>
    <t>Nhân</t>
  </si>
  <si>
    <t>Trần Thị Thu</t>
  </si>
  <si>
    <t>Quang</t>
  </si>
  <si>
    <t>Thanh</t>
  </si>
  <si>
    <t>Thi</t>
  </si>
  <si>
    <t>Thuận</t>
  </si>
  <si>
    <t>Thùy</t>
  </si>
  <si>
    <t>Tín</t>
  </si>
  <si>
    <t>Trí</t>
  </si>
  <si>
    <t>Huỳnh Minh</t>
  </si>
  <si>
    <t>Trinh</t>
  </si>
  <si>
    <t>Uyên</t>
  </si>
  <si>
    <t>Vinh</t>
  </si>
  <si>
    <t>Vũ</t>
  </si>
  <si>
    <t>Ân</t>
  </si>
  <si>
    <t>Nguyễn Tuấn</t>
  </si>
  <si>
    <t>Hải</t>
  </si>
  <si>
    <t>Khánh</t>
  </si>
  <si>
    <t>Nghĩa</t>
  </si>
  <si>
    <t>Huỳnh Thanh</t>
  </si>
  <si>
    <t>Phú</t>
  </si>
  <si>
    <t>Nguyễn Duy</t>
  </si>
  <si>
    <t>Toàn</t>
  </si>
  <si>
    <t>Triều</t>
  </si>
  <si>
    <t>Trúc</t>
  </si>
  <si>
    <t>Nguyễn Thị Cẩm</t>
  </si>
  <si>
    <t>Khôi</t>
  </si>
  <si>
    <t>Nhã</t>
  </si>
  <si>
    <t>Thái</t>
  </si>
  <si>
    <t>Đông</t>
  </si>
  <si>
    <t>Phan Thanh</t>
  </si>
  <si>
    <t>28/10/1995</t>
  </si>
  <si>
    <t>30/01/1995</t>
  </si>
  <si>
    <t>20/08/1995</t>
  </si>
  <si>
    <t>22/06/1995</t>
  </si>
  <si>
    <t>25/08/1995</t>
  </si>
  <si>
    <t>14/09/1995</t>
  </si>
  <si>
    <t>Nguyễn Thị Thanh</t>
  </si>
  <si>
    <t>Nguyễn Thảo</t>
  </si>
  <si>
    <t>Nguyễn Thị Minh</t>
  </si>
  <si>
    <t>Nguyễn Thị Ngọc</t>
  </si>
  <si>
    <t>Nguyễn Thị Vân</t>
  </si>
  <si>
    <t>Lê Thị Kim</t>
  </si>
  <si>
    <t>Nguyễn</t>
  </si>
  <si>
    <t>Nguyễn Thị Kim</t>
  </si>
  <si>
    <t>Diễm</t>
  </si>
  <si>
    <t>Võ Thị</t>
  </si>
  <si>
    <t>Phan Văn</t>
  </si>
  <si>
    <t>Trần Thị</t>
  </si>
  <si>
    <t>Lê Thị Thùy</t>
  </si>
  <si>
    <t>Nguyễn Thùy</t>
  </si>
  <si>
    <t>Dưỡng</t>
  </si>
  <si>
    <t>Lê Thị Mỹ</t>
  </si>
  <si>
    <t>Lê Thị Ngọc</t>
  </si>
  <si>
    <t>Nguyễn Thị Mỹ</t>
  </si>
  <si>
    <t>Huỳnh Bảo</t>
  </si>
  <si>
    <t>Giao</t>
  </si>
  <si>
    <t>Nguyễn Thị Thu</t>
  </si>
  <si>
    <t>Hạ</t>
  </si>
  <si>
    <t>Huỳnh Thị Thúy</t>
  </si>
  <si>
    <t>Hằng</t>
  </si>
  <si>
    <t>Võ Thị Mỹ</t>
  </si>
  <si>
    <t>Cao Thị Mỹ</t>
  </si>
  <si>
    <t>Phan Thị Mỹ</t>
  </si>
  <si>
    <t>Trần Thị Hồng</t>
  </si>
  <si>
    <t>Huỳnh Anh</t>
  </si>
  <si>
    <t>Nguyễn Thị Như</t>
  </si>
  <si>
    <t>Hảo</t>
  </si>
  <si>
    <t>Hiền</t>
  </si>
  <si>
    <t>Lê Thị Thu</t>
  </si>
  <si>
    <t>Phạm Thị Thanh</t>
  </si>
  <si>
    <t>Hoàn</t>
  </si>
  <si>
    <t>Huệ</t>
  </si>
  <si>
    <t>Lê Thị Xuân</t>
  </si>
  <si>
    <t>Hương</t>
  </si>
  <si>
    <t>Lê Thị</t>
  </si>
  <si>
    <t>Hường</t>
  </si>
  <si>
    <t>Huyền</t>
  </si>
  <si>
    <t>Trịnh Thị</t>
  </si>
  <si>
    <t>Nguyễn Thị Diễm</t>
  </si>
  <si>
    <t>Kiều</t>
  </si>
  <si>
    <t>Phạm Quang</t>
  </si>
  <si>
    <t>Lan</t>
  </si>
  <si>
    <t>Lê</t>
  </si>
  <si>
    <t>Hồ Thanh</t>
  </si>
  <si>
    <t>Liên</t>
  </si>
  <si>
    <t>Nguyễn Mỹ</t>
  </si>
  <si>
    <t>Nguyễn Thị Khánh</t>
  </si>
  <si>
    <t>Huỳnh Kim</t>
  </si>
  <si>
    <t>Loan</t>
  </si>
  <si>
    <t>Huỳnh Ngọc Phương</t>
  </si>
  <si>
    <t>Ly</t>
  </si>
  <si>
    <t>Mai</t>
  </si>
  <si>
    <t>Lý Ngọc</t>
  </si>
  <si>
    <t>Nguyễn Thị Quỳnh</t>
  </si>
  <si>
    <t>Phan Thị</t>
  </si>
  <si>
    <t>Trần Hoàng</t>
  </si>
  <si>
    <t>Lê Thị Hà</t>
  </si>
  <si>
    <t>Mỹ</t>
  </si>
  <si>
    <t>Nguyễn Thị Phương</t>
  </si>
  <si>
    <t>Trần Thị Bích</t>
  </si>
  <si>
    <t>Đặng Thị Hoàng</t>
  </si>
  <si>
    <t>Nguyễn Kim</t>
  </si>
  <si>
    <t>Nguyễn Trần Kim</t>
  </si>
  <si>
    <t>Trần Tấn</t>
  </si>
  <si>
    <t>Hồ Thị</t>
  </si>
  <si>
    <t>Nguyễn Thị Hoàng</t>
  </si>
  <si>
    <t>Nhàn</t>
  </si>
  <si>
    <t>Trần Trọng</t>
  </si>
  <si>
    <t>Phạm Thị Bích</t>
  </si>
  <si>
    <t>Nhi</t>
  </si>
  <si>
    <t>Nguyễn Thị Yến</t>
  </si>
  <si>
    <t>Trần Thị Thảo</t>
  </si>
  <si>
    <t>Trần Bảo</t>
  </si>
  <si>
    <t>Đinh Thị Tuyết</t>
  </si>
  <si>
    <t>Nhung</t>
  </si>
  <si>
    <t>Lê Hồng</t>
  </si>
  <si>
    <t>Oanh</t>
  </si>
  <si>
    <t>Phong</t>
  </si>
  <si>
    <t>Võ Anh</t>
  </si>
  <si>
    <t>Lê Nguyễn Hồng</t>
  </si>
  <si>
    <t>Quyên</t>
  </si>
  <si>
    <t>Nguyễn Bảo</t>
  </si>
  <si>
    <t>Đinh Ngọc</t>
  </si>
  <si>
    <t>Nguyễn Thị Thúy</t>
  </si>
  <si>
    <t>Nguyễn Trúc</t>
  </si>
  <si>
    <t>Sương</t>
  </si>
  <si>
    <t>Nguyễn Hoàng Thanh</t>
  </si>
  <si>
    <t>Phạm Minh</t>
  </si>
  <si>
    <t>Đỗ Thị Thanh</t>
  </si>
  <si>
    <t>Lê Thị Thanh</t>
  </si>
  <si>
    <t>Lý Thị</t>
  </si>
  <si>
    <t>Nguyễn Thu</t>
  </si>
  <si>
    <t>Phạm Phương</t>
  </si>
  <si>
    <t>Vũ Thị Thanh</t>
  </si>
  <si>
    <t>Huỳnh Thị Minh</t>
  </si>
  <si>
    <t>Nguyễn Yến</t>
  </si>
  <si>
    <t>Nguyễn Thị Anh</t>
  </si>
  <si>
    <t>Trần Nguyễn Ngọc</t>
  </si>
  <si>
    <t>Thương</t>
  </si>
  <si>
    <t>Lê Thị Bích</t>
  </si>
  <si>
    <t>Lê Phương</t>
  </si>
  <si>
    <t>Thủy</t>
  </si>
  <si>
    <t>Lê Minh</t>
  </si>
  <si>
    <t>Thy</t>
  </si>
  <si>
    <t>Huỳnh Thị Mỹ</t>
  </si>
  <si>
    <t>Lê Thị Cẩm</t>
  </si>
  <si>
    <t>Nguyễn Ngọc Thủy</t>
  </si>
  <si>
    <t>Trà</t>
  </si>
  <si>
    <t>Phan Thị Ngọc</t>
  </si>
  <si>
    <t>Nguyễn Thị Thùy</t>
  </si>
  <si>
    <t>Trần Thị Kiều</t>
  </si>
  <si>
    <t>Trần Thị Kim</t>
  </si>
  <si>
    <t>Vũ Thị Hồng</t>
  </si>
  <si>
    <t>Nguyễn Thị Kiều</t>
  </si>
  <si>
    <t>Nguyễn Thị Tuyết</t>
  </si>
  <si>
    <t>Ngô Thị Thanh</t>
  </si>
  <si>
    <t>Lê Văn</t>
  </si>
  <si>
    <t>Trường</t>
  </si>
  <si>
    <t>Tuệ</t>
  </si>
  <si>
    <t>Tuyền</t>
  </si>
  <si>
    <t>Trần Thị Ngọc</t>
  </si>
  <si>
    <t>Tuyết</t>
  </si>
  <si>
    <t>Lê Thị Thúy</t>
  </si>
  <si>
    <t>Vi</t>
  </si>
  <si>
    <t>Dương Thị</t>
  </si>
  <si>
    <t>Nguyễn Thị Tường</t>
  </si>
  <si>
    <t>Xuân</t>
  </si>
  <si>
    <t>Nguyễn Ngọc Như</t>
  </si>
  <si>
    <t>20/10/1997</t>
  </si>
  <si>
    <t>Yến</t>
  </si>
  <si>
    <t>Hoanh</t>
  </si>
  <si>
    <t>Bùi Thị Thúy</t>
  </si>
  <si>
    <t>14/04/1996</t>
  </si>
  <si>
    <t>10/02/1995</t>
  </si>
  <si>
    <t>11/09/1997</t>
  </si>
  <si>
    <t>13/01/1997</t>
  </si>
  <si>
    <t>18/07/1997</t>
  </si>
  <si>
    <t>07/08/1997</t>
  </si>
  <si>
    <t>02/06/1997</t>
  </si>
  <si>
    <t>27/09/1997</t>
  </si>
  <si>
    <t>15/07/1997</t>
  </si>
  <si>
    <t>29/03/1996</t>
  </si>
  <si>
    <t>01/01/1997</t>
  </si>
  <si>
    <t>08/04/1997</t>
  </si>
  <si>
    <t>23/01/1997</t>
  </si>
  <si>
    <t>02/01/1997</t>
  </si>
  <si>
    <t>17/10/1997</t>
  </si>
  <si>
    <t>19/02/1997</t>
  </si>
  <si>
    <t>17/09/1997</t>
  </si>
  <si>
    <t>11/05/1997</t>
  </si>
  <si>
    <t>21/05/1997</t>
  </si>
  <si>
    <t>29/09/1997</t>
  </si>
  <si>
    <t>23/03/1995</t>
  </si>
  <si>
    <t>03/03/1997</t>
  </si>
  <si>
    <t>18/06/1995</t>
  </si>
  <si>
    <t>15/05/1997</t>
  </si>
  <si>
    <t>29/10/1997</t>
  </si>
  <si>
    <t>27/02/1997</t>
  </si>
  <si>
    <t>02/02/1997</t>
  </si>
  <si>
    <t>30/09/1997</t>
  </si>
  <si>
    <t>20/12/1997</t>
  </si>
  <si>
    <t>05/07/1997</t>
  </si>
  <si>
    <t>16/03/1996</t>
  </si>
  <si>
    <t>02/08/1996</t>
  </si>
  <si>
    <t>15/10/1997</t>
  </si>
  <si>
    <t>26/06/1997</t>
  </si>
  <si>
    <t>24/12/1997</t>
  </si>
  <si>
    <t>27/05/1997</t>
  </si>
  <si>
    <t>24/06/1997</t>
  </si>
  <si>
    <t>29/07/1997</t>
  </si>
  <si>
    <t>01/10/1997</t>
  </si>
  <si>
    <t>27/06/1997</t>
  </si>
  <si>
    <t>31/05/1997</t>
  </si>
  <si>
    <t>22/01/1997</t>
  </si>
  <si>
    <t>07/08/1996</t>
  </si>
  <si>
    <t>20/07/1997</t>
  </si>
  <si>
    <t>01/07/1997</t>
  </si>
  <si>
    <t>28/12/1997</t>
  </si>
  <si>
    <t>16/04/1997</t>
  </si>
  <si>
    <t>05/05/1997</t>
  </si>
  <si>
    <t>10/02/1997</t>
  </si>
  <si>
    <t>01/02/1997</t>
  </si>
  <si>
    <t>02/07/1997</t>
  </si>
  <si>
    <t>17/12/1997</t>
  </si>
  <si>
    <t>20/08/1997</t>
  </si>
  <si>
    <t>12/12/1997</t>
  </si>
  <si>
    <t>19/12/1997</t>
  </si>
  <si>
    <t>30/07/1997</t>
  </si>
  <si>
    <t>25/03/1997</t>
  </si>
  <si>
    <t>13/06/1997</t>
  </si>
  <si>
    <t>02/02/1996</t>
  </si>
  <si>
    <t>14/06/1997</t>
  </si>
  <si>
    <t>25/12/1997</t>
  </si>
  <si>
    <t>22/11/1997</t>
  </si>
  <si>
    <t>04/10/1997</t>
  </si>
  <si>
    <t>10/09/1997</t>
  </si>
  <si>
    <t>19/09/1997</t>
  </si>
  <si>
    <t>14/04/1997</t>
  </si>
  <si>
    <t>08/02/1997</t>
  </si>
  <si>
    <t>01/08/1996</t>
  </si>
  <si>
    <t>13/07/1997</t>
  </si>
  <si>
    <t>06/01/1997</t>
  </si>
  <si>
    <t>05/09/1997</t>
  </si>
  <si>
    <t>DANH SÁCH ĐIỂM KỲ THI KIỂM TRA ĐÁNH GIÁ NĂNG LỰC ĐẦU VÀO</t>
  </si>
  <si>
    <t>Ngày thi: 28/08/2016</t>
  </si>
  <si>
    <t>Địa điểm thi: Trường Đại học Kinh tế - Luật</t>
  </si>
  <si>
    <t>MSSV</t>
  </si>
  <si>
    <t>Lê Huỳnh Khả</t>
  </si>
  <si>
    <t>Ái</t>
  </si>
  <si>
    <t>08/12/1998</t>
  </si>
  <si>
    <t>K164081022</t>
  </si>
  <si>
    <t>Hồ Thị Thu</t>
  </si>
  <si>
    <t>05/02/1998</t>
  </si>
  <si>
    <t>K164040430</t>
  </si>
  <si>
    <t>Nguyễn Thị Trường</t>
  </si>
  <si>
    <t>20/10/1998</t>
  </si>
  <si>
    <t>K164070856</t>
  </si>
  <si>
    <t>Nguyễn Thị Thy</t>
  </si>
  <si>
    <t>01/01/1998</t>
  </si>
  <si>
    <t>K164081023</t>
  </si>
  <si>
    <t>Trương Thiên</t>
  </si>
  <si>
    <t>06/08/1998</t>
  </si>
  <si>
    <t>K164020277</t>
  </si>
  <si>
    <t>Dương Ngô Kiều</t>
  </si>
  <si>
    <t>13/09/1998</t>
  </si>
  <si>
    <t>K164040432</t>
  </si>
  <si>
    <t>Hồ Nguyệt</t>
  </si>
  <si>
    <t>13/03/1998</t>
  </si>
  <si>
    <t>K164050654</t>
  </si>
  <si>
    <t>Huỳnh Thị Vân</t>
  </si>
  <si>
    <t>04/12/1998</t>
  </si>
  <si>
    <t>K164081019</t>
  </si>
  <si>
    <t>Huỳnh Trịnh Vân</t>
  </si>
  <si>
    <t>26/03/1998</t>
  </si>
  <si>
    <t>K164020274</t>
  </si>
  <si>
    <t>Lê Đoàn Kim</t>
  </si>
  <si>
    <t>16/10/1998</t>
  </si>
  <si>
    <t>K164081020</t>
  </si>
  <si>
    <t>Lê Ngọc</t>
  </si>
  <si>
    <t>03/01/1998</t>
  </si>
  <si>
    <t>K164050655</t>
  </si>
  <si>
    <t>Lê Ngọc Lan</t>
  </si>
  <si>
    <t>27/05/1998</t>
  </si>
  <si>
    <t>Nguyễn Đặng Lan</t>
  </si>
  <si>
    <t>29/11/1998</t>
  </si>
  <si>
    <t>K164050739</t>
  </si>
  <si>
    <t>Nguyễn Đức Hoàng</t>
  </si>
  <si>
    <t>20/03/1998</t>
  </si>
  <si>
    <t>K164040433</t>
  </si>
  <si>
    <t>Nguyễn Lê Tùng</t>
  </si>
  <si>
    <t>12/04/1998</t>
  </si>
  <si>
    <t>K164020275</t>
  </si>
  <si>
    <t>Nguyễn Thị Hoài</t>
  </si>
  <si>
    <t>27/10/1998</t>
  </si>
  <si>
    <t>K164020094</t>
  </si>
  <si>
    <t>12/09/1997</t>
  </si>
  <si>
    <t>K164050656</t>
  </si>
  <si>
    <t>K164050657</t>
  </si>
  <si>
    <t>23/01/1998</t>
  </si>
  <si>
    <t>K164010003</t>
  </si>
  <si>
    <t>21/12/1997</t>
  </si>
  <si>
    <t>K164040435</t>
  </si>
  <si>
    <t>Nguyễn Tiến</t>
  </si>
  <si>
    <t>20/11/1998</t>
  </si>
  <si>
    <t>K164050740</t>
  </si>
  <si>
    <t>Phạm Nguyễn Thụy</t>
  </si>
  <si>
    <t>04/10/1998</t>
  </si>
  <si>
    <t>K164070956</t>
  </si>
  <si>
    <t>Tôn Nữ Quỳnh</t>
  </si>
  <si>
    <t>13/10/1998</t>
  </si>
  <si>
    <t>K164050741</t>
  </si>
  <si>
    <t>Từ Phương</t>
  </si>
  <si>
    <t>19/06/1998</t>
  </si>
  <si>
    <t>K164020276</t>
  </si>
  <si>
    <t>Đào Thị Ngọc</t>
  </si>
  <si>
    <t>Ánh</t>
  </si>
  <si>
    <t>20/12/1998</t>
  </si>
  <si>
    <t>K164040595</t>
  </si>
  <si>
    <t>Hồ Thị Nguyệt</t>
  </si>
  <si>
    <t>05/12/1998</t>
  </si>
  <si>
    <t>K164070859</t>
  </si>
  <si>
    <t>Huỳnh Lê Tuyết</t>
  </si>
  <si>
    <t>10/10/1998</t>
  </si>
  <si>
    <t>K164070860</t>
  </si>
  <si>
    <t>Huỳnh Minh Phi</t>
  </si>
  <si>
    <t>10/10/1997</t>
  </si>
  <si>
    <t>K164030341</t>
  </si>
  <si>
    <t>10/12/1998</t>
  </si>
  <si>
    <t>K164040596</t>
  </si>
  <si>
    <t>Phùng Thị</t>
  </si>
  <si>
    <t>28/01/1998</t>
  </si>
  <si>
    <t>K164070862</t>
  </si>
  <si>
    <t>Bách</t>
  </si>
  <si>
    <t>07/06/1998</t>
  </si>
  <si>
    <t>K164030342</t>
  </si>
  <si>
    <t>Nguyễn Hải</t>
  </si>
  <si>
    <t>Bằng</t>
  </si>
  <si>
    <t>15/04/1998</t>
  </si>
  <si>
    <t>K164050658</t>
  </si>
  <si>
    <t>Đặng Quốc</t>
  </si>
  <si>
    <t>26/09/1998</t>
  </si>
  <si>
    <t>K164040597</t>
  </si>
  <si>
    <t>Nguyễn Kim Thanh</t>
  </si>
  <si>
    <t>07/05/1997</t>
  </si>
  <si>
    <t>K164010004</t>
  </si>
  <si>
    <t>Phan Gia</t>
  </si>
  <si>
    <t>14/01/1998</t>
  </si>
  <si>
    <t>K164020278</t>
  </si>
  <si>
    <t>Hoàng Thị</t>
  </si>
  <si>
    <t>K164020098</t>
  </si>
  <si>
    <t>Lê Mai Thảo</t>
  </si>
  <si>
    <t>24/01/1998</t>
  </si>
  <si>
    <t>K164060775</t>
  </si>
  <si>
    <t>Phạm Tú</t>
  </si>
  <si>
    <t>17/08/1997</t>
  </si>
  <si>
    <t>K164050742</t>
  </si>
  <si>
    <t>Huỳnh Nguyễn Thiên</t>
  </si>
  <si>
    <t>Bửu</t>
  </si>
  <si>
    <t>09/06/1998</t>
  </si>
  <si>
    <t>K164060777</t>
  </si>
  <si>
    <t>Đỗ Thị Nhã</t>
  </si>
  <si>
    <t>Ca</t>
  </si>
  <si>
    <t>23/08/1998</t>
  </si>
  <si>
    <t>K164081025</t>
  </si>
  <si>
    <t>Phạm Thị Minh</t>
  </si>
  <si>
    <t>16/05/1998</t>
  </si>
  <si>
    <t>K164040441</t>
  </si>
  <si>
    <t>Vũ Minh</t>
  </si>
  <si>
    <t>12/01/1998</t>
  </si>
  <si>
    <t>K164050659</t>
  </si>
  <si>
    <t>Bá Thị Bích</t>
  </si>
  <si>
    <t>16/03/1997</t>
  </si>
  <si>
    <t>K164020101</t>
  </si>
  <si>
    <t>Lê Đặng Khuê</t>
  </si>
  <si>
    <t>03/11/1998</t>
  </si>
  <si>
    <t>K164040442</t>
  </si>
  <si>
    <t>Lê Thanh Yên</t>
  </si>
  <si>
    <t>07/07/1998</t>
  </si>
  <si>
    <t>K164040599</t>
  </si>
  <si>
    <t>26/07/1997</t>
  </si>
  <si>
    <t>K164060782</t>
  </si>
  <si>
    <t>Dương Thị Minh</t>
  </si>
  <si>
    <t>Chiến</t>
  </si>
  <si>
    <t>K164050660</t>
  </si>
  <si>
    <t>Chinh</t>
  </si>
  <si>
    <t>06/10/1998</t>
  </si>
  <si>
    <t>K164030344</t>
  </si>
  <si>
    <t>Võ Đặng Việt</t>
  </si>
  <si>
    <t>Đan</t>
  </si>
  <si>
    <t>20/06/1998</t>
  </si>
  <si>
    <t>K164050743</t>
  </si>
  <si>
    <t>Lê Thị Hải</t>
  </si>
  <si>
    <t>Đăng</t>
  </si>
  <si>
    <t>K164040453</t>
  </si>
  <si>
    <t>Đào</t>
  </si>
  <si>
    <t>29/06/1998</t>
  </si>
  <si>
    <t>K164081029</t>
  </si>
  <si>
    <t>Nguyễn Thị Trúc</t>
  </si>
  <si>
    <t>28/12/1998</t>
  </si>
  <si>
    <t>K164030348</t>
  </si>
  <si>
    <t>Lê Thành</t>
  </si>
  <si>
    <t>Đạt</t>
  </si>
  <si>
    <t>29/10/1998</t>
  </si>
  <si>
    <t>K164070869</t>
  </si>
  <si>
    <t>Nguyễn Đặng Thành</t>
  </si>
  <si>
    <t>26/12/1998</t>
  </si>
  <si>
    <t>K164060784</t>
  </si>
  <si>
    <t>13/04/1998</t>
  </si>
  <si>
    <t>K164040603</t>
  </si>
  <si>
    <t>Vương Huy</t>
  </si>
  <si>
    <t>06/05/1998</t>
  </si>
  <si>
    <t>K164081030</t>
  </si>
  <si>
    <t>Dương Thị Kiều</t>
  </si>
  <si>
    <t>21/06/1998</t>
  </si>
  <si>
    <t>K164081026</t>
  </si>
  <si>
    <t>27/09/1998</t>
  </si>
  <si>
    <t>K164020103</t>
  </si>
  <si>
    <t>Phạm Thị Oanh</t>
  </si>
  <si>
    <t>18/06/1998</t>
  </si>
  <si>
    <t>K164081027</t>
  </si>
  <si>
    <t>Võ Thị Kiều</t>
  </si>
  <si>
    <t>22/12/1998</t>
  </si>
  <si>
    <t>K164050662</t>
  </si>
  <si>
    <t>Nguyễn Thành</t>
  </si>
  <si>
    <t>Điền</t>
  </si>
  <si>
    <t>28/11/1998</t>
  </si>
  <si>
    <t>K164020112</t>
  </si>
  <si>
    <t>Nguyễn Ngọc Hạnh</t>
  </si>
  <si>
    <t>Đoan</t>
  </si>
  <si>
    <t>24/09/1998</t>
  </si>
  <si>
    <t>K164050669</t>
  </si>
  <si>
    <t>Đôn</t>
  </si>
  <si>
    <t>27/01/1998</t>
  </si>
  <si>
    <t>K164070871</t>
  </si>
  <si>
    <t>Nguyễn Phúc Hạnh</t>
  </si>
  <si>
    <t>04/01/1998</t>
  </si>
  <si>
    <t>K164081031</t>
  </si>
  <si>
    <t>Nguyễn Anh</t>
  </si>
  <si>
    <t>22/08/1998</t>
  </si>
  <si>
    <t>K164060786</t>
  </si>
  <si>
    <t>Nguyễn Hà Minh</t>
  </si>
  <si>
    <t>16/08/1998</t>
  </si>
  <si>
    <t>K164020113</t>
  </si>
  <si>
    <t>Nguyễn Trung</t>
  </si>
  <si>
    <t>17/07/1998</t>
  </si>
  <si>
    <t>K164060787</t>
  </si>
  <si>
    <t>Đặng Dịu</t>
  </si>
  <si>
    <t>15/01/1998</t>
  </si>
  <si>
    <t>K164030408</t>
  </si>
  <si>
    <t>Đào Thị Thùy</t>
  </si>
  <si>
    <t>13/01/1998</t>
  </si>
  <si>
    <t>K164040444</t>
  </si>
  <si>
    <t>Đào Thùy</t>
  </si>
  <si>
    <t>08/04/1998</t>
  </si>
  <si>
    <t>K164040445</t>
  </si>
  <si>
    <t>Huỳnh Khánh</t>
  </si>
  <si>
    <t>09/12/1998</t>
  </si>
  <si>
    <t>K164020105</t>
  </si>
  <si>
    <t>Lê Thị Châu</t>
  </si>
  <si>
    <t>21/04/1998</t>
  </si>
  <si>
    <t>K164040446</t>
  </si>
  <si>
    <t>05/09/1998</t>
  </si>
  <si>
    <t>01/05/1998</t>
  </si>
  <si>
    <t>K164050664</t>
  </si>
  <si>
    <t>07/03/1998</t>
  </si>
  <si>
    <t>K164030345</t>
  </si>
  <si>
    <t>Phạm Hoàng</t>
  </si>
  <si>
    <t>26/08/1998</t>
  </si>
  <si>
    <t>K164020280</t>
  </si>
  <si>
    <t>Dũng</t>
  </si>
  <si>
    <t>17/05/1998</t>
  </si>
  <si>
    <t>K164020281</t>
  </si>
  <si>
    <t>Võ Thị Thùy</t>
  </si>
  <si>
    <t>20/06/1997</t>
  </si>
  <si>
    <t>K164020108</t>
  </si>
  <si>
    <t>Sô Thị</t>
  </si>
  <si>
    <t>30/05/1997</t>
  </si>
  <si>
    <t>K164020109</t>
  </si>
  <si>
    <t>Trần Đức</t>
  </si>
  <si>
    <t>10/05/1998</t>
  </si>
  <si>
    <t>K164040449</t>
  </si>
  <si>
    <t>Trần Minh</t>
  </si>
  <si>
    <t>29/01/1998</t>
  </si>
  <si>
    <t>K164040450</t>
  </si>
  <si>
    <t>07/05/1998</t>
  </si>
  <si>
    <t>K164070963</t>
  </si>
  <si>
    <t>Đinh Thị</t>
  </si>
  <si>
    <t>01/11/1996</t>
  </si>
  <si>
    <t>K164050665</t>
  </si>
  <si>
    <t>Ngô Mỹ</t>
  </si>
  <si>
    <t>K164081028</t>
  </si>
  <si>
    <t>30/01/1998</t>
  </si>
  <si>
    <t>K164030347</t>
  </si>
  <si>
    <t>16/02/1997</t>
  </si>
  <si>
    <t>K164050666</t>
  </si>
  <si>
    <t>Phan Nguyễn Hữu</t>
  </si>
  <si>
    <t>K164070964</t>
  </si>
  <si>
    <t>01/03/1998</t>
  </si>
  <si>
    <t>K164010006</t>
  </si>
  <si>
    <t>Đàm Thị</t>
  </si>
  <si>
    <t>02/08/1998</t>
  </si>
  <si>
    <t>K164081032</t>
  </si>
  <si>
    <t>Dương Hương</t>
  </si>
  <si>
    <t>K164030350</t>
  </si>
  <si>
    <t>22/07/1998</t>
  </si>
  <si>
    <t>K164020283</t>
  </si>
  <si>
    <t>Nguyễn Thị Hương</t>
  </si>
  <si>
    <t>11/09/1998</t>
  </si>
  <si>
    <t>K164060789</t>
  </si>
  <si>
    <t>Trần Đặng Quỳnh</t>
  </si>
  <si>
    <t>K164050744</t>
  </si>
  <si>
    <t>K164020115</t>
  </si>
  <si>
    <t>Võ Thị Thu</t>
  </si>
  <si>
    <t>K164070872</t>
  </si>
  <si>
    <t>Vũ Hoàng</t>
  </si>
  <si>
    <t>04/12/1997</t>
  </si>
  <si>
    <t>K164040456</t>
  </si>
  <si>
    <t>Hoàng Thị Quỳnh</t>
  </si>
  <si>
    <t>03/12/1998</t>
  </si>
  <si>
    <t>K164060791</t>
  </si>
  <si>
    <t>Lê Thị Quỳnh</t>
  </si>
  <si>
    <t>26/11/1998</t>
  </si>
  <si>
    <t>K164081033</t>
  </si>
  <si>
    <t>Đặng Thanh</t>
  </si>
  <si>
    <t>17/02/1998</t>
  </si>
  <si>
    <t>K164040457</t>
  </si>
  <si>
    <t>Hoàng Thị Thu</t>
  </si>
  <si>
    <t>K164020116</t>
  </si>
  <si>
    <t>Phạm Thị Thu</t>
  </si>
  <si>
    <t>10/03/1998</t>
  </si>
  <si>
    <t>K164081035</t>
  </si>
  <si>
    <t>Nguyễn Võ Thanh</t>
  </si>
  <si>
    <t>K164070875</t>
  </si>
  <si>
    <t>Trần Ngọc</t>
  </si>
  <si>
    <t>02/01/1998</t>
  </si>
  <si>
    <t>K164070967</t>
  </si>
  <si>
    <t>Ngô Gia</t>
  </si>
  <si>
    <t>06/09/1997</t>
  </si>
  <si>
    <t>K164020122</t>
  </si>
  <si>
    <t>02/03/1998</t>
  </si>
  <si>
    <t>K164010018</t>
  </si>
  <si>
    <t>Lê Thanh</t>
  </si>
  <si>
    <t>19/02/1998</t>
  </si>
  <si>
    <t>K164010017</t>
  </si>
  <si>
    <t>11/04/1998</t>
  </si>
  <si>
    <t>K164070877</t>
  </si>
  <si>
    <t>18/11/1998</t>
  </si>
  <si>
    <t>K164020120</t>
  </si>
  <si>
    <t>Phan Thu</t>
  </si>
  <si>
    <t>09/09/1998</t>
  </si>
  <si>
    <t>K164030352</t>
  </si>
  <si>
    <t>Hoàng Thị Mỹ</t>
  </si>
  <si>
    <t>23/12/1997</t>
  </si>
  <si>
    <t>K164040460</t>
  </si>
  <si>
    <t>06/06/1998</t>
  </si>
  <si>
    <t>K164050745</t>
  </si>
  <si>
    <t>15/02/1998</t>
  </si>
  <si>
    <t>K164040462</t>
  </si>
  <si>
    <t>K164050672</t>
  </si>
  <si>
    <t>20/01/1998</t>
  </si>
  <si>
    <t>K164050673</t>
  </si>
  <si>
    <t>Thái Thị Hồng</t>
  </si>
  <si>
    <t>K164081037</t>
  </si>
  <si>
    <t>Trương Thị Nhật</t>
  </si>
  <si>
    <t>07/01/1998</t>
  </si>
  <si>
    <t>K164070969</t>
  </si>
  <si>
    <t>05/11/1998</t>
  </si>
  <si>
    <t>K164081036</t>
  </si>
  <si>
    <t>Lê Quang</t>
  </si>
  <si>
    <t>Hậu</t>
  </si>
  <si>
    <t>27/01/1997</t>
  </si>
  <si>
    <t>K164040604</t>
  </si>
  <si>
    <t>Nguyễn Tấn</t>
  </si>
  <si>
    <t>21/02/1997</t>
  </si>
  <si>
    <t>K164070970</t>
  </si>
  <si>
    <t>Võ Ngọc</t>
  </si>
  <si>
    <t>29/03/1998</t>
  </si>
  <si>
    <t>K164050674</t>
  </si>
  <si>
    <t>Bùi Thị</t>
  </si>
  <si>
    <t>K164081040</t>
  </si>
  <si>
    <t>Đậu Thị Minh</t>
  </si>
  <si>
    <t>23/12/1998</t>
  </si>
  <si>
    <t>K164081041</t>
  </si>
  <si>
    <t>15/08/1998</t>
  </si>
  <si>
    <t>K164020125</t>
  </si>
  <si>
    <t>Dương Ngọc Khánh</t>
  </si>
  <si>
    <t>29/12/1998</t>
  </si>
  <si>
    <t>K164020124</t>
  </si>
  <si>
    <t>Lương Thị Thúy</t>
  </si>
  <si>
    <t>13/12/1998</t>
  </si>
  <si>
    <t>K164020126</t>
  </si>
  <si>
    <t>Ngô Thanh</t>
  </si>
  <si>
    <t>21/07/1998</t>
  </si>
  <si>
    <t>K164050676</t>
  </si>
  <si>
    <t>29/04/1998</t>
  </si>
  <si>
    <t>K164070971</t>
  </si>
  <si>
    <t>17/09/1998</t>
  </si>
  <si>
    <t>K164081042</t>
  </si>
  <si>
    <t>Trần Thanh</t>
  </si>
  <si>
    <t>01/12/1998</t>
  </si>
  <si>
    <t>K164070972</t>
  </si>
  <si>
    <t>Hoàng Lê Ngọc</t>
  </si>
  <si>
    <t>Hiệp</t>
  </si>
  <si>
    <t>25/02/1998</t>
  </si>
  <si>
    <t>K164040467</t>
  </si>
  <si>
    <t>21/03/1998</t>
  </si>
  <si>
    <t>K164020128</t>
  </si>
  <si>
    <t>18/10/1998</t>
  </si>
  <si>
    <t>Mai Văn</t>
  </si>
  <si>
    <t>18/08/1998</t>
  </si>
  <si>
    <t>K164081043</t>
  </si>
  <si>
    <t>08/01/1998</t>
  </si>
  <si>
    <t>K164081044</t>
  </si>
  <si>
    <t>Võ Trần Minh</t>
  </si>
  <si>
    <t>K164030410</t>
  </si>
  <si>
    <t>Vũ Trung</t>
  </si>
  <si>
    <t>22/09/1998</t>
  </si>
  <si>
    <t>K164070975</t>
  </si>
  <si>
    <t>Nguyễn Thị Lệ</t>
  </si>
  <si>
    <t>21/01/1998</t>
  </si>
  <si>
    <t>K164040468</t>
  </si>
  <si>
    <t>Phan Thị Như</t>
  </si>
  <si>
    <t>K164020131</t>
  </si>
  <si>
    <t>10/01/1998</t>
  </si>
  <si>
    <t>K164081045</t>
  </si>
  <si>
    <t>Vũ Thị Thu</t>
  </si>
  <si>
    <t>02/04/1998</t>
  </si>
  <si>
    <t>K164040469</t>
  </si>
  <si>
    <t>Lương Khải</t>
  </si>
  <si>
    <t>K164020134</t>
  </si>
  <si>
    <t>Phạm Thị Huy</t>
  </si>
  <si>
    <t>21/06/1994</t>
  </si>
  <si>
    <t>K164010022</t>
  </si>
  <si>
    <t>Trương Thị Kiều</t>
  </si>
  <si>
    <t>26/06/1998</t>
  </si>
  <si>
    <t>K164020132</t>
  </si>
  <si>
    <t>Huỳnh Thị Bích</t>
  </si>
  <si>
    <t>Hồng</t>
  </si>
  <si>
    <t>12/02/1998</t>
  </si>
  <si>
    <t>K164081047</t>
  </si>
  <si>
    <t>K164050679</t>
  </si>
  <si>
    <t>Phạm Thị</t>
  </si>
  <si>
    <t>18/12/1998</t>
  </si>
  <si>
    <t>12/08/1998</t>
  </si>
  <si>
    <t>K164020136</t>
  </si>
  <si>
    <t>Nguyễn Thanh</t>
  </si>
  <si>
    <t>26/02/1998</t>
  </si>
  <si>
    <t>K164040609</t>
  </si>
  <si>
    <t>Võ Thái</t>
  </si>
  <si>
    <t>18/05/1998</t>
  </si>
  <si>
    <t>K164070888</t>
  </si>
  <si>
    <t>Đới Thu</t>
  </si>
  <si>
    <t>09/06/1997</t>
  </si>
  <si>
    <t>K164020290</t>
  </si>
  <si>
    <t>Huỳnh Thị Thiên</t>
  </si>
  <si>
    <t>06/11/1998</t>
  </si>
  <si>
    <t>K164020141</t>
  </si>
  <si>
    <t>K164040611</t>
  </si>
  <si>
    <t>Ngô Thị Diệu</t>
  </si>
  <si>
    <t>23/11/1998</t>
  </si>
  <si>
    <t>K164040474</t>
  </si>
  <si>
    <t>22/09/1995</t>
  </si>
  <si>
    <t>K164050682</t>
  </si>
  <si>
    <t>05/05/1998</t>
  </si>
  <si>
    <t>K164010025</t>
  </si>
  <si>
    <t>04/11/1998</t>
  </si>
  <si>
    <t>K164020291</t>
  </si>
  <si>
    <t>20/08/1998</t>
  </si>
  <si>
    <t>K164020144</t>
  </si>
  <si>
    <t>Bùi Bảo</t>
  </si>
  <si>
    <t>K164020289</t>
  </si>
  <si>
    <t>Nguyễn Đức</t>
  </si>
  <si>
    <t>K164070883</t>
  </si>
  <si>
    <t>Nguyễn Khiếu Thành</t>
  </si>
  <si>
    <t>19/04/1998</t>
  </si>
  <si>
    <t>K164060845</t>
  </si>
  <si>
    <t>Phan</t>
  </si>
  <si>
    <t>K164030355</t>
  </si>
  <si>
    <t>Đồng Thị Thanh</t>
  </si>
  <si>
    <t>15/12/1998</t>
  </si>
  <si>
    <t>K164030411</t>
  </si>
  <si>
    <t>K164050746</t>
  </si>
  <si>
    <t>26/04/1998</t>
  </si>
  <si>
    <t>K164070884</t>
  </si>
  <si>
    <t>K164020138</t>
  </si>
  <si>
    <t>02/10/1998</t>
  </si>
  <si>
    <t>K164050681</t>
  </si>
  <si>
    <t>K164050747</t>
  </si>
  <si>
    <t>K164070885</t>
  </si>
  <si>
    <t>Đoàn Thanh</t>
  </si>
  <si>
    <t>Khải</t>
  </si>
  <si>
    <t>17/06/1998</t>
  </si>
  <si>
    <t>K164040612</t>
  </si>
  <si>
    <t>Đỗ Nguyên</t>
  </si>
  <si>
    <t>Khang</t>
  </si>
  <si>
    <t>03/02/1996</t>
  </si>
  <si>
    <t>K164040478</t>
  </si>
  <si>
    <t>Đoàn Minh</t>
  </si>
  <si>
    <t>Khanh</t>
  </si>
  <si>
    <t>K164081051</t>
  </si>
  <si>
    <t>01/04/1998</t>
  </si>
  <si>
    <t>K164060799</t>
  </si>
  <si>
    <t>Hoàng Nguyên</t>
  </si>
  <si>
    <t>K164020146</t>
  </si>
  <si>
    <t>31/08/1998</t>
  </si>
  <si>
    <t>K164050685</t>
  </si>
  <si>
    <t>16/03/1998</t>
  </si>
  <si>
    <t>K164020148</t>
  </si>
  <si>
    <t>Võ Duy</t>
  </si>
  <si>
    <t>09/03/1998</t>
  </si>
  <si>
    <t>K164010026</t>
  </si>
  <si>
    <t>Nguyễn Đình Yên</t>
  </si>
  <si>
    <t>Khê</t>
  </si>
  <si>
    <t>19/07/1998</t>
  </si>
  <si>
    <t>K164020149</t>
  </si>
  <si>
    <t>Võ Đăng</t>
  </si>
  <si>
    <t>Khiêm</t>
  </si>
  <si>
    <t>27/12/1998</t>
  </si>
  <si>
    <t>K164020150</t>
  </si>
  <si>
    <t>Võ Minh</t>
  </si>
  <si>
    <t>Khiết</t>
  </si>
  <si>
    <t>K164020151</t>
  </si>
  <si>
    <t>Đoàn Nguyễn Đăng</t>
  </si>
  <si>
    <t>30/07/1998</t>
  </si>
  <si>
    <t>K164040613</t>
  </si>
  <si>
    <t>25/01/1998</t>
  </si>
  <si>
    <t>K164020152</t>
  </si>
  <si>
    <t>Nguyễn Đăng</t>
  </si>
  <si>
    <t>K164040480</t>
  </si>
  <si>
    <t>Khưu Mộc</t>
  </si>
  <si>
    <t>07/04/1998</t>
  </si>
  <si>
    <t>K164040481</t>
  </si>
  <si>
    <t>Khương</t>
  </si>
  <si>
    <t>K164081052</t>
  </si>
  <si>
    <t>Khổng Phúc</t>
  </si>
  <si>
    <t>06/01/1998</t>
  </si>
  <si>
    <t>K164081053</t>
  </si>
  <si>
    <t>Ngô Thị Diễm</t>
  </si>
  <si>
    <t>02/11/1998</t>
  </si>
  <si>
    <t>K164040482</t>
  </si>
  <si>
    <t>Huỳnh Mỹ</t>
  </si>
  <si>
    <t>Kim</t>
  </si>
  <si>
    <t>08/11/1998</t>
  </si>
  <si>
    <t>K164040483</t>
  </si>
  <si>
    <t>Nguyễn Hữu</t>
  </si>
  <si>
    <t>K164060801</t>
  </si>
  <si>
    <t>Lài</t>
  </si>
  <si>
    <t>K164060802</t>
  </si>
  <si>
    <t>Vũ Chi</t>
  </si>
  <si>
    <t>24/12/1998</t>
  </si>
  <si>
    <t>K164060846</t>
  </si>
  <si>
    <t>Đỗ Thị Kim</t>
  </si>
  <si>
    <t>K164070889</t>
  </si>
  <si>
    <t>Lệ</t>
  </si>
  <si>
    <t>K164040485</t>
  </si>
  <si>
    <t>16/04/1998</t>
  </si>
  <si>
    <t>K164050750</t>
  </si>
  <si>
    <t>K164050688</t>
  </si>
  <si>
    <t>27/02/1998</t>
  </si>
  <si>
    <t>K164040615</t>
  </si>
  <si>
    <t>K164020156</t>
  </si>
  <si>
    <t>Bùi Thị Thùy</t>
  </si>
  <si>
    <t>08/10/1997</t>
  </si>
  <si>
    <t>K164050690</t>
  </si>
  <si>
    <t>Đặng Thị Hiền</t>
  </si>
  <si>
    <t>19/10/1998</t>
  </si>
  <si>
    <t>K164010032</t>
  </si>
  <si>
    <t>05/10/1998</t>
  </si>
  <si>
    <t>K164020159</t>
  </si>
  <si>
    <t>23/04/1998</t>
  </si>
  <si>
    <t>K164030359</t>
  </si>
  <si>
    <t>Mai Thùy</t>
  </si>
  <si>
    <t>K164010034</t>
  </si>
  <si>
    <t>Nguyễn Duy Nhật</t>
  </si>
  <si>
    <t>01/08/1998</t>
  </si>
  <si>
    <t>K164050751</t>
  </si>
  <si>
    <t>14/12/1998</t>
  </si>
  <si>
    <t>09/10/1998</t>
  </si>
  <si>
    <t>K164040489</t>
  </si>
  <si>
    <t>Nguyễn Thị Diệu</t>
  </si>
  <si>
    <t>K164030360</t>
  </si>
  <si>
    <t>18/09/1997</t>
  </si>
  <si>
    <t>K164030361</t>
  </si>
  <si>
    <t>K164040490</t>
  </si>
  <si>
    <t>17/08/1998</t>
  </si>
  <si>
    <t>K164040491</t>
  </si>
  <si>
    <t>Nguyễn Thị Uyên</t>
  </si>
  <si>
    <t>16/01/1998</t>
  </si>
  <si>
    <t>K164040492</t>
  </si>
  <si>
    <t>Nguyễn Tố</t>
  </si>
  <si>
    <t>25/12/1998</t>
  </si>
  <si>
    <t>K164070890</t>
  </si>
  <si>
    <t>Nguyễn Trần Gia</t>
  </si>
  <si>
    <t>11/05/1998</t>
  </si>
  <si>
    <t>K164030362</t>
  </si>
  <si>
    <t>Phạm Thị Thuý</t>
  </si>
  <si>
    <t>12/06/1998</t>
  </si>
  <si>
    <t>K164040493</t>
  </si>
  <si>
    <t>Vi Phương</t>
  </si>
  <si>
    <t>27/07/1998</t>
  </si>
  <si>
    <t>K164070981</t>
  </si>
  <si>
    <t>Võ Lê Thùy</t>
  </si>
  <si>
    <t>28/03/1998</t>
  </si>
  <si>
    <t>K164070892</t>
  </si>
  <si>
    <t>Dụng Thị Mỹ</t>
  </si>
  <si>
    <t>K164070894</t>
  </si>
  <si>
    <t>K164020294</t>
  </si>
  <si>
    <t>01/10/1998</t>
  </si>
  <si>
    <t>K164050694</t>
  </si>
  <si>
    <t>Lộc</t>
  </si>
  <si>
    <t>22/06/1998</t>
  </si>
  <si>
    <t>K164070896</t>
  </si>
  <si>
    <t>K164030364</t>
  </si>
  <si>
    <t>Nguyễn Trần</t>
  </si>
  <si>
    <t>04/04/1998</t>
  </si>
  <si>
    <t>K164030412</t>
  </si>
  <si>
    <t>Từ Danh</t>
  </si>
  <si>
    <t>Lợi</t>
  </si>
  <si>
    <t>K164030365</t>
  </si>
  <si>
    <t>22/04/1998</t>
  </si>
  <si>
    <t>K164070895</t>
  </si>
  <si>
    <t>Đoàn Thị</t>
  </si>
  <si>
    <t>Lụa</t>
  </si>
  <si>
    <t>K164081057</t>
  </si>
  <si>
    <t>Trương Tấn</t>
  </si>
  <si>
    <t>Lực</t>
  </si>
  <si>
    <t>18/01/1998</t>
  </si>
  <si>
    <t>K164060805</t>
  </si>
  <si>
    <t>Trịnh Đức</t>
  </si>
  <si>
    <t>Lương</t>
  </si>
  <si>
    <t>04/08/1998</t>
  </si>
  <si>
    <t>K164040498</t>
  </si>
  <si>
    <t>Lê Khánh</t>
  </si>
  <si>
    <t>K164060806</t>
  </si>
  <si>
    <t>Phạm Thị Khánh</t>
  </si>
  <si>
    <t>K164040617</t>
  </si>
  <si>
    <t>Thị Châu Thiên</t>
  </si>
  <si>
    <t>16/09/1997</t>
  </si>
  <si>
    <t>K164010035</t>
  </si>
  <si>
    <t>Nguyễn Thùy Hương</t>
  </si>
  <si>
    <t>Lý</t>
  </si>
  <si>
    <t>K164010036</t>
  </si>
  <si>
    <t>K164050695</t>
  </si>
  <si>
    <t>Hà Tuyết</t>
  </si>
  <si>
    <t>K164081058</t>
  </si>
  <si>
    <t>Lê Lâm Thanh</t>
  </si>
  <si>
    <t>K164070899</t>
  </si>
  <si>
    <t>Trần Thị Bé</t>
  </si>
  <si>
    <t>K164081059</t>
  </si>
  <si>
    <t>Trương Thị</t>
  </si>
  <si>
    <t>Mân</t>
  </si>
  <si>
    <t>09/01/1998</t>
  </si>
  <si>
    <t>K164020166</t>
  </si>
  <si>
    <t>Đặng Thị</t>
  </si>
  <si>
    <t>Mận</t>
  </si>
  <si>
    <t>K164040500</t>
  </si>
  <si>
    <t>Nguyễn Trần Mi</t>
  </si>
  <si>
    <t>Mi</t>
  </si>
  <si>
    <t>19/11/1998</t>
  </si>
  <si>
    <t>K164070983</t>
  </si>
  <si>
    <t>Huỳnh Nguyễn Nhật</t>
  </si>
  <si>
    <t>K164040501</t>
  </si>
  <si>
    <t>K164050697</t>
  </si>
  <si>
    <t>Trần Tuyết</t>
  </si>
  <si>
    <t>K164040618</t>
  </si>
  <si>
    <t>Đặng Ngọc Quỳnh</t>
  </si>
  <si>
    <t>05/06/1998</t>
  </si>
  <si>
    <t>K164081061</t>
  </si>
  <si>
    <t>K164030368</t>
  </si>
  <si>
    <t>Đoàn Thị Diểm</t>
  </si>
  <si>
    <t>10/09/1998</t>
  </si>
  <si>
    <t>K164081062</t>
  </si>
  <si>
    <t>Dương Thị Trà</t>
  </si>
  <si>
    <t>K164050698</t>
  </si>
  <si>
    <t>K164081060</t>
  </si>
  <si>
    <t>K164020168</t>
  </si>
  <si>
    <t>Nguyễn Hà</t>
  </si>
  <si>
    <t>K164020169</t>
  </si>
  <si>
    <t>Nguyễn Huỳnh Khả</t>
  </si>
  <si>
    <t>05/08/1998</t>
  </si>
  <si>
    <t>K164040503</t>
  </si>
  <si>
    <t>Phạm Trường</t>
  </si>
  <si>
    <t>31/10/1998</t>
  </si>
  <si>
    <t>K164030414</t>
  </si>
  <si>
    <t>Trần Tùng</t>
  </si>
  <si>
    <t>07/10/1998</t>
  </si>
  <si>
    <t>K164040504</t>
  </si>
  <si>
    <t>Huỳnh Thị Hồng</t>
  </si>
  <si>
    <t>K164060810</t>
  </si>
  <si>
    <t>Mai Thị Thu</t>
  </si>
  <si>
    <t>17/10/1998</t>
  </si>
  <si>
    <t>K164040505</t>
  </si>
  <si>
    <t>K164020172</t>
  </si>
  <si>
    <t>Trần Thị Thanh</t>
  </si>
  <si>
    <t>K164081064</t>
  </si>
  <si>
    <t>Hoàng Thị Thúy</t>
  </si>
  <si>
    <t>Na</t>
  </si>
  <si>
    <t>21/05/1998</t>
  </si>
  <si>
    <t>K164020173</t>
  </si>
  <si>
    <t>Đoàn Duy</t>
  </si>
  <si>
    <t>26/02/1997</t>
  </si>
  <si>
    <t>K164010039</t>
  </si>
  <si>
    <t>22/02/1997</t>
  </si>
  <si>
    <t>K164030369</t>
  </si>
  <si>
    <t>Ngô Hoàng</t>
  </si>
  <si>
    <t>K164020297</t>
  </si>
  <si>
    <t>22/01/1998</t>
  </si>
  <si>
    <t>K164040508</t>
  </si>
  <si>
    <t>Nguyễn Thị Thiên</t>
  </si>
  <si>
    <t>13/07/1998</t>
  </si>
  <si>
    <t>K164020298</t>
  </si>
  <si>
    <t>Bùi Thị Kim</t>
  </si>
  <si>
    <t>K164030370</t>
  </si>
  <si>
    <t>23/07/1998</t>
  </si>
  <si>
    <t>K164020176</t>
  </si>
  <si>
    <t>Ngô Thị Thúy</t>
  </si>
  <si>
    <t>19/08/1998</t>
  </si>
  <si>
    <t>K164020177</t>
  </si>
  <si>
    <t>Nguyễn Đặng Phương</t>
  </si>
  <si>
    <t>06/09/1998</t>
  </si>
  <si>
    <t>K164020300</t>
  </si>
  <si>
    <t>16/02/1998</t>
  </si>
  <si>
    <t>K164010041</t>
  </si>
  <si>
    <t>02/02/1998</t>
  </si>
  <si>
    <t>K164020178</t>
  </si>
  <si>
    <t>K164081065</t>
  </si>
  <si>
    <t>Nguyễn Thiên</t>
  </si>
  <si>
    <t>K164040509</t>
  </si>
  <si>
    <t>Phạm Huỳnh Kim</t>
  </si>
  <si>
    <t>05/01/1998</t>
  </si>
  <si>
    <t>K164040510</t>
  </si>
  <si>
    <t>Phùng Trần Kim</t>
  </si>
  <si>
    <t>20/04/1998</t>
  </si>
  <si>
    <t>K164020179</t>
  </si>
  <si>
    <t>K164020301</t>
  </si>
  <si>
    <t>Huỳnh Ngọc Bảo</t>
  </si>
  <si>
    <t>Nghi</t>
  </si>
  <si>
    <t>K164081066</t>
  </si>
  <si>
    <t>Trần Nhật</t>
  </si>
  <si>
    <t>K164060812</t>
  </si>
  <si>
    <t>Huỳnh Thị Cẩm</t>
  </si>
  <si>
    <t>K164030372</t>
  </si>
  <si>
    <t>Lê Nguyễn Khánh</t>
  </si>
  <si>
    <t>K164020182</t>
  </si>
  <si>
    <t>10/07/1998</t>
  </si>
  <si>
    <t>K164050700</t>
  </si>
  <si>
    <t>Lê Trần Thúy</t>
  </si>
  <si>
    <t>22/03/1998</t>
  </si>
  <si>
    <t>K164050701</t>
  </si>
  <si>
    <t>Mai Kiều Quỳnh</t>
  </si>
  <si>
    <t>31/01/1998</t>
  </si>
  <si>
    <t>K164070988</t>
  </si>
  <si>
    <t>10/04/1998</t>
  </si>
  <si>
    <t>K164040512</t>
  </si>
  <si>
    <t>Nguyễn Thị Bích</t>
  </si>
  <si>
    <t>11/11/1998</t>
  </si>
  <si>
    <t>K164010042</t>
  </si>
  <si>
    <t>K164030415</t>
  </si>
  <si>
    <t>K164010043</t>
  </si>
  <si>
    <t>K164070906</t>
  </si>
  <si>
    <t>Văn Thị Bích</t>
  </si>
  <si>
    <t>19/12/1998</t>
  </si>
  <si>
    <t>K164050702</t>
  </si>
  <si>
    <t>Ngữ</t>
  </si>
  <si>
    <t>27/03/1998</t>
  </si>
  <si>
    <t>K164020304</t>
  </si>
  <si>
    <t>Thiều Gia</t>
  </si>
  <si>
    <t>K164020303</t>
  </si>
  <si>
    <t>Đỗ Thị</t>
  </si>
  <si>
    <t>Nguyệt</t>
  </si>
  <si>
    <t>K164020187</t>
  </si>
  <si>
    <t>Dương Thị Nhất</t>
  </si>
  <si>
    <t>K164040620</t>
  </si>
  <si>
    <t>Trương Thị Ánh</t>
  </si>
  <si>
    <t>K164070908</t>
  </si>
  <si>
    <t>Hoàng Hiếu</t>
  </si>
  <si>
    <t>K164040515</t>
  </si>
  <si>
    <t>22/02/1998</t>
  </si>
  <si>
    <t>K164030374</t>
  </si>
  <si>
    <t>Đỗ Nguyễn Hồng</t>
  </si>
  <si>
    <t>12/07/1998</t>
  </si>
  <si>
    <t>K164020306</t>
  </si>
  <si>
    <t>Hồ Thị Tuyết</t>
  </si>
  <si>
    <t>K164040516</t>
  </si>
  <si>
    <t>Kim Thị Thanh</t>
  </si>
  <si>
    <t>24/03/1998</t>
  </si>
  <si>
    <t>K164050704</t>
  </si>
  <si>
    <t>Lê Thị Thảo</t>
  </si>
  <si>
    <t>K164030376</t>
  </si>
  <si>
    <t>Lê Thị Uyển</t>
  </si>
  <si>
    <t>K164040517</t>
  </si>
  <si>
    <t>Nguyễn Hoàng Yến</t>
  </si>
  <si>
    <t>K164020190</t>
  </si>
  <si>
    <t>Trịnh Vũ Yến</t>
  </si>
  <si>
    <t>K164050705</t>
  </si>
  <si>
    <t>Nhiều</t>
  </si>
  <si>
    <t>29/09/1998</t>
  </si>
  <si>
    <t>K164020307</t>
  </si>
  <si>
    <t>K164010050</t>
  </si>
  <si>
    <t>Quảng Thị Quỳnh</t>
  </si>
  <si>
    <t>K164050710</t>
  </si>
  <si>
    <t>Văn Quỳnh</t>
  </si>
  <si>
    <t>14/03/1998</t>
  </si>
  <si>
    <t>K164020197</t>
  </si>
  <si>
    <t>Võ Thị Quỳnh</t>
  </si>
  <si>
    <t>10/02/1998</t>
  </si>
  <si>
    <t>K164030379</t>
  </si>
  <si>
    <t>03/09/1998</t>
  </si>
  <si>
    <t>K164040522</t>
  </si>
  <si>
    <t>Hà Hồng</t>
  </si>
  <si>
    <t>K164050706</t>
  </si>
  <si>
    <t>Lê Thị Hồng</t>
  </si>
  <si>
    <t>25/06/1998</t>
  </si>
  <si>
    <t>K164020195</t>
  </si>
  <si>
    <t>K164050707</t>
  </si>
  <si>
    <t>K164050708</t>
  </si>
  <si>
    <t>Nguyễn Thị Phú</t>
  </si>
  <si>
    <t>K164050709</t>
  </si>
  <si>
    <t>K164040523</t>
  </si>
  <si>
    <t>HĐưn</t>
  </si>
  <si>
    <t>Niê</t>
  </si>
  <si>
    <t>K164070914</t>
  </si>
  <si>
    <t>Nguyễn Kiều</t>
  </si>
  <si>
    <t>21/08/1998</t>
  </si>
  <si>
    <t>K164030418</t>
  </si>
  <si>
    <t>K164070915</t>
  </si>
  <si>
    <t>K164030419</t>
  </si>
  <si>
    <t>Trần Thị Hoàng</t>
  </si>
  <si>
    <t>K164050712</t>
  </si>
  <si>
    <t>Phụng</t>
  </si>
  <si>
    <t>K164040527</t>
  </si>
  <si>
    <t>Khưu Kim</t>
  </si>
  <si>
    <t>12/11/1998</t>
  </si>
  <si>
    <t>K164020202</t>
  </si>
  <si>
    <t>K164050714</t>
  </si>
  <si>
    <t>Đỗ Trần</t>
  </si>
  <si>
    <t>Phước</t>
  </si>
  <si>
    <t>K164070917</t>
  </si>
  <si>
    <t>Bùi An Bảo</t>
  </si>
  <si>
    <t>14/02/1998</t>
  </si>
  <si>
    <t>K164050755</t>
  </si>
  <si>
    <t>Đỗ Thị Quỳnh</t>
  </si>
  <si>
    <t>23/10/1995</t>
  </si>
  <si>
    <t>K164030383</t>
  </si>
  <si>
    <t>Lê Hoàng Mỹ</t>
  </si>
  <si>
    <t>K164050715</t>
  </si>
  <si>
    <t>11/12/1998</t>
  </si>
  <si>
    <t>K164030384</t>
  </si>
  <si>
    <t>Nguyễn Phan Yên</t>
  </si>
  <si>
    <t>K164040529</t>
  </si>
  <si>
    <t>Nguyễn Thị Mai</t>
  </si>
  <si>
    <t>22/11/1998</t>
  </si>
  <si>
    <t>K164020309</t>
  </si>
  <si>
    <t>05/04/1997</t>
  </si>
  <si>
    <t>K164070916</t>
  </si>
  <si>
    <t>K164040532</t>
  </si>
  <si>
    <t>Phan Thụy Mai</t>
  </si>
  <si>
    <t>17/03/1998</t>
  </si>
  <si>
    <t>K164040530</t>
  </si>
  <si>
    <t>Đỗ Kim</t>
  </si>
  <si>
    <t>Phượng</t>
  </si>
  <si>
    <t>K164010054</t>
  </si>
  <si>
    <t>Vòng Vân</t>
  </si>
  <si>
    <t>Quân</t>
  </si>
  <si>
    <t>K164070919</t>
  </si>
  <si>
    <t>Nguyễn Dương Thanh</t>
  </si>
  <si>
    <t>K164070995</t>
  </si>
  <si>
    <t>Nguyễn Thiện</t>
  </si>
  <si>
    <t>08/08/1998</t>
  </si>
  <si>
    <t>K164070918</t>
  </si>
  <si>
    <t>Phạm Xuân</t>
  </si>
  <si>
    <t>K164020310</t>
  </si>
  <si>
    <t>Huỳnh Hoàng</t>
  </si>
  <si>
    <t>K164050757</t>
  </si>
  <si>
    <t>Lê Nữ Minh</t>
  </si>
  <si>
    <t>K164070920</t>
  </si>
  <si>
    <t>Trần Tố</t>
  </si>
  <si>
    <t>K164020312</t>
  </si>
  <si>
    <t>Bùi Như</t>
  </si>
  <si>
    <t>K164070998</t>
  </si>
  <si>
    <t>Hà Thị Xuân</t>
  </si>
  <si>
    <t>K164050716</t>
  </si>
  <si>
    <t>02/11/1997</t>
  </si>
  <si>
    <t>K164070999</t>
  </si>
  <si>
    <t>K164010055</t>
  </si>
  <si>
    <t>Lương Nguyễn Thục</t>
  </si>
  <si>
    <t>03/03/1998</t>
  </si>
  <si>
    <t>K164060818</t>
  </si>
  <si>
    <t>Lý Quỳnh</t>
  </si>
  <si>
    <t>25/07/1998</t>
  </si>
  <si>
    <t>K164040538</t>
  </si>
  <si>
    <t>K164020207</t>
  </si>
  <si>
    <t>K164020314</t>
  </si>
  <si>
    <t>05/01/1997</t>
  </si>
  <si>
    <t>K164040625</t>
  </si>
  <si>
    <t>Vũ Nhật</t>
  </si>
  <si>
    <t>K164020208</t>
  </si>
  <si>
    <t>Nguyễn Quang</t>
  </si>
  <si>
    <t>Rin</t>
  </si>
  <si>
    <t>K164060819</t>
  </si>
  <si>
    <t>Sĩ</t>
  </si>
  <si>
    <t>02/04/1996</t>
  </si>
  <si>
    <t>K164060820</t>
  </si>
  <si>
    <t>Võ Thanh</t>
  </si>
  <si>
    <t>Sơn</t>
  </si>
  <si>
    <t>K164040543</t>
  </si>
  <si>
    <t>Đoàn Thị Thu</t>
  </si>
  <si>
    <t>10/12/1997</t>
  </si>
  <si>
    <t>K164060822</t>
  </si>
  <si>
    <t>K164010057</t>
  </si>
  <si>
    <t>10/11/1998</t>
  </si>
  <si>
    <t>K164050718</t>
  </si>
  <si>
    <t>Lý Bá</t>
  </si>
  <si>
    <t>Tài</t>
  </si>
  <si>
    <t>16/09/1998</t>
  </si>
  <si>
    <t>K164020315</t>
  </si>
  <si>
    <t>K164050719</t>
  </si>
  <si>
    <t>Đoàn Thị Thanh</t>
  </si>
  <si>
    <t>K164070922</t>
  </si>
  <si>
    <t>17/04/1998</t>
  </si>
  <si>
    <t>K164010058</t>
  </si>
  <si>
    <t>Phan Thành</t>
  </si>
  <si>
    <t>K164050720</t>
  </si>
  <si>
    <t>K164060823</t>
  </si>
  <si>
    <t>Tân</t>
  </si>
  <si>
    <t>28/04/1998</t>
  </si>
  <si>
    <t>K164071003</t>
  </si>
  <si>
    <t>Nguyễn Phương</t>
  </si>
  <si>
    <t>Tây</t>
  </si>
  <si>
    <t>K164071004</t>
  </si>
  <si>
    <t>Thạch</t>
  </si>
  <si>
    <t>11/02/1998</t>
  </si>
  <si>
    <t>K164060825</t>
  </si>
  <si>
    <t>Bùi Thị Yên</t>
  </si>
  <si>
    <t>Thắm</t>
  </si>
  <si>
    <t>11/07/1998</t>
  </si>
  <si>
    <t>K164040555</t>
  </si>
  <si>
    <t>10/06/1998</t>
  </si>
  <si>
    <t>K164050726</t>
  </si>
  <si>
    <t>Nguyễn Lê Toàn</t>
  </si>
  <si>
    <t>Thắng</t>
  </si>
  <si>
    <t>K164040556</t>
  </si>
  <si>
    <t>Đào Minh</t>
  </si>
  <si>
    <t>09/05/1998</t>
  </si>
  <si>
    <t>K164030420</t>
  </si>
  <si>
    <t>Đoàn Phạm Trúc</t>
  </si>
  <si>
    <t>19/03/1998</t>
  </si>
  <si>
    <t>K164050758</t>
  </si>
  <si>
    <t>Huỳnh Nguyễn Minh</t>
  </si>
  <si>
    <t>08/06/1998</t>
  </si>
  <si>
    <t>K164040626</t>
  </si>
  <si>
    <t>K164020316</t>
  </si>
  <si>
    <t>Phạm Nguyễn Thiên</t>
  </si>
  <si>
    <t>13/08/1998</t>
  </si>
  <si>
    <t>K164040627</t>
  </si>
  <si>
    <t>Lý Công</t>
  </si>
  <si>
    <t>Thành</t>
  </si>
  <si>
    <t>29/05/1998</t>
  </si>
  <si>
    <t>K164030422</t>
  </si>
  <si>
    <t>08/09/1998</t>
  </si>
  <si>
    <t>K164010061</t>
  </si>
  <si>
    <t>Đặng Hạnh</t>
  </si>
  <si>
    <t>28/08/1998</t>
  </si>
  <si>
    <t>K164020216</t>
  </si>
  <si>
    <t>Đặng Ngọc Phương</t>
  </si>
  <si>
    <t>K164040629</t>
  </si>
  <si>
    <t>Lò Thị Hương</t>
  </si>
  <si>
    <t>30/06/1998</t>
  </si>
  <si>
    <t>K164050722</t>
  </si>
  <si>
    <t>Lương Thị Thu</t>
  </si>
  <si>
    <t>05/03/1998</t>
  </si>
  <si>
    <t>K164040551</t>
  </si>
  <si>
    <t>K164070923</t>
  </si>
  <si>
    <t>K164030387</t>
  </si>
  <si>
    <t>09/07/1998</t>
  </si>
  <si>
    <t>K164010063</t>
  </si>
  <si>
    <t>K164060824</t>
  </si>
  <si>
    <t>Thái Thị Nguyên</t>
  </si>
  <si>
    <t>07/09/1998</t>
  </si>
  <si>
    <t>K164050724</t>
  </si>
  <si>
    <t>Tô Phương</t>
  </si>
  <si>
    <t>K164040554</t>
  </si>
  <si>
    <t>Trịnh Thị Thanh</t>
  </si>
  <si>
    <t>28/02/1998</t>
  </si>
  <si>
    <t>K164070924</t>
  </si>
  <si>
    <t>Võ Trần Ngọc</t>
  </si>
  <si>
    <t>K164030423</t>
  </si>
  <si>
    <t>Huỳnh Thị</t>
  </si>
  <si>
    <t>15/05/1998</t>
  </si>
  <si>
    <t>K164010066</t>
  </si>
  <si>
    <t>Lê Hoàng</t>
  </si>
  <si>
    <t>Thịnh</t>
  </si>
  <si>
    <t>K164030424</t>
  </si>
  <si>
    <t>Huỳnh Thị Oanh</t>
  </si>
  <si>
    <t>Thoa</t>
  </si>
  <si>
    <t>08/05/1998</t>
  </si>
  <si>
    <t>K164040557</t>
  </si>
  <si>
    <t>Thoại</t>
  </si>
  <si>
    <t>K164060827</t>
  </si>
  <si>
    <t>Nguyễn Minh</t>
  </si>
  <si>
    <t>Thông</t>
  </si>
  <si>
    <t>K164070927</t>
  </si>
  <si>
    <t>Đỗ Thị Bích</t>
  </si>
  <si>
    <t>21/09/1998</t>
  </si>
  <si>
    <t>K164010067</t>
  </si>
  <si>
    <t>14/06/1998</t>
  </si>
  <si>
    <t>K164060828</t>
  </si>
  <si>
    <t>Trần Thị Bảo</t>
  </si>
  <si>
    <t>30/04/1998</t>
  </si>
  <si>
    <t>K164010068</t>
  </si>
  <si>
    <t>Lê Đỗ Huệ</t>
  </si>
  <si>
    <t>K164020231</t>
  </si>
  <si>
    <t>Ngô Trần Anh</t>
  </si>
  <si>
    <t>K164040638</t>
  </si>
  <si>
    <t>Nguyễn Huỳnh Anh</t>
  </si>
  <si>
    <t>07/02/1998</t>
  </si>
  <si>
    <t>K164050761</t>
  </si>
  <si>
    <t>02/09/1998</t>
  </si>
  <si>
    <t>K164020233</t>
  </si>
  <si>
    <t>K164040564</t>
  </si>
  <si>
    <t>Trần Thị Minh</t>
  </si>
  <si>
    <t>K164050729</t>
  </si>
  <si>
    <t>Huỳnh Tấn</t>
  </si>
  <si>
    <t>K164040558</t>
  </si>
  <si>
    <t>Phạm Dương Phước</t>
  </si>
  <si>
    <t>K164060829</t>
  </si>
  <si>
    <t>Thức</t>
  </si>
  <si>
    <t>K164070932</t>
  </si>
  <si>
    <t>K164020234</t>
  </si>
  <si>
    <t>K164050764</t>
  </si>
  <si>
    <t>Lê Thị Hồ</t>
  </si>
  <si>
    <t>K164020235</t>
  </si>
  <si>
    <t>Lê Thị Minh</t>
  </si>
  <si>
    <t>03/09/1997</t>
  </si>
  <si>
    <t>K164030425</t>
  </si>
  <si>
    <t>Mai Nguyễn Hoài</t>
  </si>
  <si>
    <t>12/09/1998</t>
  </si>
  <si>
    <t>K164040565</t>
  </si>
  <si>
    <t>Nguyễn Thị Trang</t>
  </si>
  <si>
    <t>K164030391</t>
  </si>
  <si>
    <t>Nguyễn Thu Thương</t>
  </si>
  <si>
    <t>25/05/1998</t>
  </si>
  <si>
    <t>K164070931</t>
  </si>
  <si>
    <t>Thường</t>
  </si>
  <si>
    <t>05/04/1998</t>
  </si>
  <si>
    <t>K164020321</t>
  </si>
  <si>
    <t>Bùi Thị Thanh</t>
  </si>
  <si>
    <t>Thúy</t>
  </si>
  <si>
    <t>K164020229</t>
  </si>
  <si>
    <t>K164040559</t>
  </si>
  <si>
    <t>K164040560</t>
  </si>
  <si>
    <t>K164040636</t>
  </si>
  <si>
    <t>Nguyễn Lê Thanh</t>
  </si>
  <si>
    <t>K164020228</t>
  </si>
  <si>
    <t>19/01/1998</t>
  </si>
  <si>
    <t>K164040635</t>
  </si>
  <si>
    <t>Cao Ngọc Mỹ</t>
  </si>
  <si>
    <t>K164040569</t>
  </si>
  <si>
    <t>Nguyễn Thị Thủy</t>
  </si>
  <si>
    <t>K164020322</t>
  </si>
  <si>
    <t>22/05/1998</t>
  </si>
  <si>
    <t>K164050765</t>
  </si>
  <si>
    <t>Nguyễn Trần Mỹ</t>
  </si>
  <si>
    <t>K164070933</t>
  </si>
  <si>
    <t>Nguyễn Lê Thị</t>
  </si>
  <si>
    <t>Tiến</t>
  </si>
  <si>
    <t>K164030394</t>
  </si>
  <si>
    <t>Phạm Thành</t>
  </si>
  <si>
    <t>12/12/1998</t>
  </si>
  <si>
    <t>K164040641</t>
  </si>
  <si>
    <t>Đặng Trung</t>
  </si>
  <si>
    <t>K164030395</t>
  </si>
  <si>
    <t>Nguyễn Lam</t>
  </si>
  <si>
    <t>K164071010</t>
  </si>
  <si>
    <t>Viên Lê Phương</t>
  </si>
  <si>
    <t>K164060834</t>
  </si>
  <si>
    <t>Hồ Trọng Tuyền</t>
  </si>
  <si>
    <t>K164020326</t>
  </si>
  <si>
    <t>Hoàng Thị Bích</t>
  </si>
  <si>
    <t>K164060835</t>
  </si>
  <si>
    <t>K164010079</t>
  </si>
  <si>
    <t>Nguyễn Thị Bảo</t>
  </si>
  <si>
    <t>K164030399</t>
  </si>
  <si>
    <t>K164020241</t>
  </si>
  <si>
    <t>K164020327</t>
  </si>
  <si>
    <t>K164020328</t>
  </si>
  <si>
    <t>Bùi Thị Mai</t>
  </si>
  <si>
    <t>27/10/1997</t>
  </si>
  <si>
    <t>K164060852</t>
  </si>
  <si>
    <t>Chu Hoàng Thùy</t>
  </si>
  <si>
    <t>K164050766</t>
  </si>
  <si>
    <t>Hồ Thị Huyền</t>
  </si>
  <si>
    <t>K164071009</t>
  </si>
  <si>
    <t>Lê Đặng Thùy</t>
  </si>
  <si>
    <t>K164040642</t>
  </si>
  <si>
    <t>Nguyễn Huyền</t>
  </si>
  <si>
    <t>K164020237</t>
  </si>
  <si>
    <t>Nguyễn Quỳnh</t>
  </si>
  <si>
    <t>25/04/1998</t>
  </si>
  <si>
    <t>K164040643</t>
  </si>
  <si>
    <t>15/10/1998</t>
  </si>
  <si>
    <t>K164060832</t>
  </si>
  <si>
    <t>K164060833</t>
  </si>
  <si>
    <t>K164040571</t>
  </si>
  <si>
    <t>Nguyễn Thị Thuỳ</t>
  </si>
  <si>
    <t>16/12/1998</t>
  </si>
  <si>
    <t>K164040573</t>
  </si>
  <si>
    <t>K164030396</t>
  </si>
  <si>
    <t>Nguyễn Vũ Huyền</t>
  </si>
  <si>
    <t>13/05/1998</t>
  </si>
  <si>
    <t>K164040644</t>
  </si>
  <si>
    <t>Phạm Huyền</t>
  </si>
  <si>
    <t>21/03/1996</t>
  </si>
  <si>
    <t>K164050767</t>
  </si>
  <si>
    <t>Phạm Thị Ngọc</t>
  </si>
  <si>
    <t>K164020324</t>
  </si>
  <si>
    <t>Trần Nguyễn Hiền</t>
  </si>
  <si>
    <t>20/07/1998</t>
  </si>
  <si>
    <t>K164010077</t>
  </si>
  <si>
    <t>Võ Thị Xuân</t>
  </si>
  <si>
    <t>18/02/1998</t>
  </si>
  <si>
    <t>K164020239</t>
  </si>
  <si>
    <t>Nguyễn Vương</t>
  </si>
  <si>
    <t>K164060836</t>
  </si>
  <si>
    <t>Huỳnh Thị Tú</t>
  </si>
  <si>
    <t>20/02/1998</t>
  </si>
  <si>
    <t>K164070939</t>
  </si>
  <si>
    <t>K164020244</t>
  </si>
  <si>
    <t>Lê Thị Trinh</t>
  </si>
  <si>
    <t>K164060837</t>
  </si>
  <si>
    <t>Nguyễn Ngọc Diễm</t>
  </si>
  <si>
    <t>K164040576</t>
  </si>
  <si>
    <t>K164070941</t>
  </si>
  <si>
    <t>Phạm Huỳnh Thảo</t>
  </si>
  <si>
    <t>24/10/1998</t>
  </si>
  <si>
    <t>K164020245</t>
  </si>
  <si>
    <t>Nguyễn Mạnh</t>
  </si>
  <si>
    <t>Trình</t>
  </si>
  <si>
    <t>26/05/1998</t>
  </si>
  <si>
    <t>K164020246</t>
  </si>
  <si>
    <t>Đỗ Quý</t>
  </si>
  <si>
    <t>Trọng</t>
  </si>
  <si>
    <t>15/03/1998</t>
  </si>
  <si>
    <t>K164020332</t>
  </si>
  <si>
    <t>24/11/1998</t>
  </si>
  <si>
    <t>K164030427</t>
  </si>
  <si>
    <t>20/04/1997</t>
  </si>
  <si>
    <t>K164020248</t>
  </si>
  <si>
    <t>Trương Thị Thanh</t>
  </si>
  <si>
    <t>K164050769</t>
  </si>
  <si>
    <t>Trung</t>
  </si>
  <si>
    <t>K164020333</t>
  </si>
  <si>
    <t>Nguyễn Trường</t>
  </si>
  <si>
    <t>K164040577</t>
  </si>
  <si>
    <t>Thiều Quang</t>
  </si>
  <si>
    <t>07/08/1998</t>
  </si>
  <si>
    <t>K164050731</t>
  </si>
  <si>
    <t>Mai Đình</t>
  </si>
  <si>
    <t>15/01/1996</t>
  </si>
  <si>
    <t>K164020249</t>
  </si>
  <si>
    <t>Lương Phi</t>
  </si>
  <si>
    <t>K164040649</t>
  </si>
  <si>
    <t>Lê Duy</t>
  </si>
  <si>
    <t>27/08/1998</t>
  </si>
  <si>
    <t>K164040578</t>
  </si>
  <si>
    <t>K164020250</t>
  </si>
  <si>
    <t>Trần Đăng Anh</t>
  </si>
  <si>
    <t>K164020252</t>
  </si>
  <si>
    <t>Vũ Trọng</t>
  </si>
  <si>
    <t>28/10/1998</t>
  </si>
  <si>
    <t>K164020334</t>
  </si>
  <si>
    <t>Tùng</t>
  </si>
  <si>
    <t>K164071013</t>
  </si>
  <si>
    <t>23/03/1998</t>
  </si>
  <si>
    <t>K164070946</t>
  </si>
  <si>
    <t>Cao Kim</t>
  </si>
  <si>
    <t>Tuyến</t>
  </si>
  <si>
    <t>08/03/1997</t>
  </si>
  <si>
    <t>K164050733</t>
  </si>
  <si>
    <t>K164050732</t>
  </si>
  <si>
    <t>Nguyễn Thị Mộng</t>
  </si>
  <si>
    <t>K164010086</t>
  </si>
  <si>
    <t>K164020335</t>
  </si>
  <si>
    <t>Nguyễn Thị Ánh</t>
  </si>
  <si>
    <t>26/10/1998</t>
  </si>
  <si>
    <t>K164030401</t>
  </si>
  <si>
    <t>Đinh Hoàng Phương</t>
  </si>
  <si>
    <t>06/05/1995</t>
  </si>
  <si>
    <t>K164071014</t>
  </si>
  <si>
    <t>Lê Bá Thùy</t>
  </si>
  <si>
    <t>22/03/1997</t>
  </si>
  <si>
    <t>K164020336</t>
  </si>
  <si>
    <t>Lê Thanh Tú</t>
  </si>
  <si>
    <t>K164050770</t>
  </si>
  <si>
    <t>Nguyễn Văn Thùy</t>
  </si>
  <si>
    <t>K164020256</t>
  </si>
  <si>
    <t>Phạm Thị Thúy</t>
  </si>
  <si>
    <t>K164040581</t>
  </si>
  <si>
    <t>K164060838</t>
  </si>
  <si>
    <t>Chu Thị</t>
  </si>
  <si>
    <t>K164020258</t>
  </si>
  <si>
    <t>K164050735</t>
  </si>
  <si>
    <t>K164020259</t>
  </si>
  <si>
    <t>Trịnh Thị Hồng</t>
  </si>
  <si>
    <t>07/12/1998</t>
  </si>
  <si>
    <t>K164060854</t>
  </si>
  <si>
    <t>Trịnh Hồng</t>
  </si>
  <si>
    <t>Vấn</t>
  </si>
  <si>
    <t>04/03/1998</t>
  </si>
  <si>
    <t>K164070948</t>
  </si>
  <si>
    <t>Hồ Thị Thanh</t>
  </si>
  <si>
    <t>K164040582</t>
  </si>
  <si>
    <t>Lê Nguyễn Tường</t>
  </si>
  <si>
    <t>01/09/1998</t>
  </si>
  <si>
    <t>K164050771</t>
  </si>
  <si>
    <t>K164050736</t>
  </si>
  <si>
    <t>Nguyễn Ái</t>
  </si>
  <si>
    <t>K164020338</t>
  </si>
  <si>
    <t>29/07/1998</t>
  </si>
  <si>
    <t>K164040583</t>
  </si>
  <si>
    <t>18/07/1998</t>
  </si>
  <si>
    <t>K164030429</t>
  </si>
  <si>
    <t>Phan Nguyễn Thúy</t>
  </si>
  <si>
    <t>K164050737</t>
  </si>
  <si>
    <t>Trần Thị Tường</t>
  </si>
  <si>
    <t>K164070950</t>
  </si>
  <si>
    <t>Võ Trần Khánh</t>
  </si>
  <si>
    <t>02/07/1998</t>
  </si>
  <si>
    <t>K164020261</t>
  </si>
  <si>
    <t>Trần Thị Phượng</t>
  </si>
  <si>
    <t>Viên</t>
  </si>
  <si>
    <t>K164020262</t>
  </si>
  <si>
    <t>Hồ Quang</t>
  </si>
  <si>
    <t>K164070951</t>
  </si>
  <si>
    <t>Dương Thị Tường</t>
  </si>
  <si>
    <t>K164020264</t>
  </si>
  <si>
    <t>Lê Lan</t>
  </si>
  <si>
    <t>K164050738</t>
  </si>
  <si>
    <t>K164040585</t>
  </si>
  <si>
    <t>Nguyễn Bích Lê</t>
  </si>
  <si>
    <t>K164060839</t>
  </si>
  <si>
    <t>K164010089</t>
  </si>
  <si>
    <t>K164040586</t>
  </si>
  <si>
    <t>Quan Thanh Nhật</t>
  </si>
  <si>
    <t>K164020339</t>
  </si>
  <si>
    <t>Trương Thị Xuân</t>
  </si>
  <si>
    <t>K164040587</t>
  </si>
  <si>
    <t>Võ Thị Yến</t>
  </si>
  <si>
    <t>K164020268</t>
  </si>
  <si>
    <t>25/08/1998</t>
  </si>
  <si>
    <t>K164040588</t>
  </si>
  <si>
    <t>K164071016</t>
  </si>
  <si>
    <t>Hà Thị Hoài</t>
  </si>
  <si>
    <t>Y</t>
  </si>
  <si>
    <t>K164070953</t>
  </si>
  <si>
    <t>Hồ Thanh Thảo</t>
  </si>
  <si>
    <t>Yên</t>
  </si>
  <si>
    <t>K164010091</t>
  </si>
  <si>
    <t>K164040590</t>
  </si>
  <si>
    <t>K164040591</t>
  </si>
  <si>
    <t>Võ Thị Lam</t>
  </si>
  <si>
    <t>K164070954</t>
  </si>
  <si>
    <t>Võ Trần</t>
  </si>
  <si>
    <t>K154040449</t>
  </si>
  <si>
    <t>Trương Ngọc</t>
  </si>
  <si>
    <t>K165012508</t>
  </si>
  <si>
    <t>12/10/1997</t>
  </si>
  <si>
    <t>K164101371</t>
  </si>
  <si>
    <t>K165021717</t>
  </si>
  <si>
    <t>Ẩn</t>
  </si>
  <si>
    <t>K164111504</t>
  </si>
  <si>
    <t>Bùi Hồ Hoàng</t>
  </si>
  <si>
    <t>15/01/1997</t>
  </si>
  <si>
    <t>K164101372</t>
  </si>
  <si>
    <t>Bùi Lê Vân</t>
  </si>
  <si>
    <t>K164091310</t>
  </si>
  <si>
    <t>Đặng Châu</t>
  </si>
  <si>
    <t>K164101373</t>
  </si>
  <si>
    <t>Đinh Thị Minh</t>
  </si>
  <si>
    <t>K164091311</t>
  </si>
  <si>
    <t>Lê Nguyễn Hoa</t>
  </si>
  <si>
    <t>K164081124</t>
  </si>
  <si>
    <t>Lê Thị Vân</t>
  </si>
  <si>
    <t>K164091226</t>
  </si>
  <si>
    <t>Lê Tuấn</t>
  </si>
  <si>
    <t>K165021718</t>
  </si>
  <si>
    <t>Lương Tú</t>
  </si>
  <si>
    <t>K164101374</t>
  </si>
  <si>
    <t>Lương Tuấn</t>
  </si>
  <si>
    <t>K164091312</t>
  </si>
  <si>
    <t>K164101375</t>
  </si>
  <si>
    <t>K164101376</t>
  </si>
  <si>
    <t>K164081021</t>
  </si>
  <si>
    <t>Nguyễn Viết</t>
  </si>
  <si>
    <t>K165021719</t>
  </si>
  <si>
    <t>Nguyễn Việt</t>
  </si>
  <si>
    <t>23/09/1998</t>
  </si>
  <si>
    <t>K164081125</t>
  </si>
  <si>
    <t>Phạm Ngọc Quế</t>
  </si>
  <si>
    <t>30/08/1998</t>
  </si>
  <si>
    <t>K165021811</t>
  </si>
  <si>
    <t>Trần Đổ Vân</t>
  </si>
  <si>
    <t>07/11/1998</t>
  </si>
  <si>
    <t>K164101459</t>
  </si>
  <si>
    <t>Trần Nguyễn Mỹ</t>
  </si>
  <si>
    <t>K165021721</t>
  </si>
  <si>
    <t>Trần Thị Vân</t>
  </si>
  <si>
    <t>K165011592</t>
  </si>
  <si>
    <t>Võ Trung</t>
  </si>
  <si>
    <t>K165031940</t>
  </si>
  <si>
    <t>Đinh Thị Ngọc</t>
  </si>
  <si>
    <t>10/08/1997</t>
  </si>
  <si>
    <t>K164091228</t>
  </si>
  <si>
    <t>Hoàng Ngọc</t>
  </si>
  <si>
    <t>K164081126</t>
  </si>
  <si>
    <t>Nông Thị</t>
  </si>
  <si>
    <t>K165021722</t>
  </si>
  <si>
    <t>K164111502</t>
  </si>
  <si>
    <t>Trương Thị Ngọc</t>
  </si>
  <si>
    <t>K165041974</t>
  </si>
  <si>
    <t>Võ Thị Ngọc</t>
  </si>
  <si>
    <t>K164111503</t>
  </si>
  <si>
    <t>Đỗ Xuân</t>
  </si>
  <si>
    <t>K164091230</t>
  </si>
  <si>
    <t>Châu Phước</t>
  </si>
  <si>
    <t>03/01/1997</t>
  </si>
  <si>
    <t>K164111505</t>
  </si>
  <si>
    <t>Phan Đăng</t>
  </si>
  <si>
    <t>K164091229</t>
  </si>
  <si>
    <t>Nguyễn Từ Ngọc</t>
  </si>
  <si>
    <t>K164111508</t>
  </si>
  <si>
    <t>03/10/1997</t>
  </si>
  <si>
    <t>K164111507</t>
  </si>
  <si>
    <t>K165031941</t>
  </si>
  <si>
    <t>K165041976</t>
  </si>
  <si>
    <t>Y Khem</t>
  </si>
  <si>
    <t>Byă</t>
  </si>
  <si>
    <t>10/02/1996</t>
  </si>
  <si>
    <t>K164091231</t>
  </si>
  <si>
    <t>Nguyễn Hoàng Quốc</t>
  </si>
  <si>
    <t>Cầm</t>
  </si>
  <si>
    <t>15/11/1998</t>
  </si>
  <si>
    <t>K165011681</t>
  </si>
  <si>
    <t>Lê Thị Bảo</t>
  </si>
  <si>
    <t>K165021724</t>
  </si>
  <si>
    <t>Nguyễn Hoàng Bảo</t>
  </si>
  <si>
    <t>21/11/1998</t>
  </si>
  <si>
    <t>K164101460</t>
  </si>
  <si>
    <t>Nguyễn Lê Bảo</t>
  </si>
  <si>
    <t>K165021725</t>
  </si>
  <si>
    <t>Dương Phúc Hồng</t>
  </si>
  <si>
    <t>K164101461</t>
  </si>
  <si>
    <t>Hà Thị Thanh</t>
  </si>
  <si>
    <t>K164101379</t>
  </si>
  <si>
    <t>K165011593</t>
  </si>
  <si>
    <t>Đàng Quốc</t>
  </si>
  <si>
    <t>Chí</t>
  </si>
  <si>
    <t>19/08/1997</t>
  </si>
  <si>
    <t>K165011594</t>
  </si>
  <si>
    <t>Nguyễn Vũ Xuân</t>
  </si>
  <si>
    <t>K164081127</t>
  </si>
  <si>
    <t>Công</t>
  </si>
  <si>
    <t>27/04/1998</t>
  </si>
  <si>
    <t>K164101462</t>
  </si>
  <si>
    <t>Hồ Nguyễn Chí</t>
  </si>
  <si>
    <t>Cường</t>
  </si>
  <si>
    <t>28/05/1998</t>
  </si>
  <si>
    <t>K164091233</t>
  </si>
  <si>
    <t>23/05/1998</t>
  </si>
  <si>
    <t>K165011682</t>
  </si>
  <si>
    <t>Nguyễn Công</t>
  </si>
  <si>
    <t>18/03/1998</t>
  </si>
  <si>
    <t>K164101465</t>
  </si>
  <si>
    <t>Danh</t>
  </si>
  <si>
    <t>K165021727</t>
  </si>
  <si>
    <t>Phạm Thị Mỹ</t>
  </si>
  <si>
    <t>K164111512</t>
  </si>
  <si>
    <t>Đỗ Tấn</t>
  </si>
  <si>
    <t>06/02/1998</t>
  </si>
  <si>
    <t>K164111516</t>
  </si>
  <si>
    <t>K165021816</t>
  </si>
  <si>
    <t>Phan Quốc</t>
  </si>
  <si>
    <t>24/02/1998</t>
  </si>
  <si>
    <t>K165011603</t>
  </si>
  <si>
    <t>Thái Nguyên</t>
  </si>
  <si>
    <t>K164091238</t>
  </si>
  <si>
    <t>Trương Phạm Thành</t>
  </si>
  <si>
    <t>K164091321</t>
  </si>
  <si>
    <t>Nguyễn Thị Hòa</t>
  </si>
  <si>
    <t>K165011595</t>
  </si>
  <si>
    <t>Trương Kiều</t>
  </si>
  <si>
    <t>04/11/1996</t>
  </si>
  <si>
    <t>K165031860</t>
  </si>
  <si>
    <t>Đinh Thị Mỹ</t>
  </si>
  <si>
    <t>14/12/1997</t>
  </si>
  <si>
    <t>K165021729</t>
  </si>
  <si>
    <t>Đỗ Thị Phương</t>
  </si>
  <si>
    <t>K164101463</t>
  </si>
  <si>
    <t>Lâm Ngọc Thùy</t>
  </si>
  <si>
    <t>11/01/1998</t>
  </si>
  <si>
    <t>K165041980</t>
  </si>
  <si>
    <t>Nguyễn Mai</t>
  </si>
  <si>
    <t>31/05/1998</t>
  </si>
  <si>
    <t>K165041981</t>
  </si>
  <si>
    <t>K165031942</t>
  </si>
  <si>
    <t>08/08/1996</t>
  </si>
  <si>
    <t>K164091234</t>
  </si>
  <si>
    <t>16/11/1998</t>
  </si>
  <si>
    <t>K165011598</t>
  </si>
  <si>
    <t>Bùi Tiến</t>
  </si>
  <si>
    <t>K164101382</t>
  </si>
  <si>
    <t>K165011600</t>
  </si>
  <si>
    <t>K165031865</t>
  </si>
  <si>
    <t>01/06/1998</t>
  </si>
  <si>
    <t>K165011601</t>
  </si>
  <si>
    <t>30/10/1998</t>
  </si>
  <si>
    <t>K165021731</t>
  </si>
  <si>
    <t>Nguyễn Trần Khánh</t>
  </si>
  <si>
    <t>K164081128</t>
  </si>
  <si>
    <t>Huỳnh Hữu</t>
  </si>
  <si>
    <t>K165031943</t>
  </si>
  <si>
    <t>Mai Đức</t>
  </si>
  <si>
    <t>K165021813</t>
  </si>
  <si>
    <t>14/10/1998</t>
  </si>
  <si>
    <t>K164091319</t>
  </si>
  <si>
    <t>K164101381</t>
  </si>
  <si>
    <t>K164091320</t>
  </si>
  <si>
    <t>Tô Nguyễn Nhật</t>
  </si>
  <si>
    <t>K164111513</t>
  </si>
  <si>
    <t>K164101464</t>
  </si>
  <si>
    <t>03/10/1998</t>
  </si>
  <si>
    <t>K165031863</t>
  </si>
  <si>
    <t>Trần Thùy</t>
  </si>
  <si>
    <t>K164111514</t>
  </si>
  <si>
    <t>Trương Mỹ</t>
  </si>
  <si>
    <t>14/09/1998</t>
  </si>
  <si>
    <t>K165011599</t>
  </si>
  <si>
    <t>Trần Thị Hương</t>
  </si>
  <si>
    <t>K164091239</t>
  </si>
  <si>
    <t>Trần Vũ Ngân</t>
  </si>
  <si>
    <t>K165011683</t>
  </si>
  <si>
    <t>Đan Thúy</t>
  </si>
  <si>
    <t>K165021817</t>
  </si>
  <si>
    <t>Đào Thu</t>
  </si>
  <si>
    <t>06/06/1997</t>
  </si>
  <si>
    <t>K165031944</t>
  </si>
  <si>
    <t>Đồng Thị Thu</t>
  </si>
  <si>
    <t>24/04/1998</t>
  </si>
  <si>
    <t>K165011604</t>
  </si>
  <si>
    <t>K165021732</t>
  </si>
  <si>
    <t>25/03/1998</t>
  </si>
  <si>
    <t>K164091323</t>
  </si>
  <si>
    <t>K165031945</t>
  </si>
  <si>
    <t>20/03/1997</t>
  </si>
  <si>
    <t>K164101467</t>
  </si>
  <si>
    <t>Nguyễn Thị Hải</t>
  </si>
  <si>
    <t>04/02/1998</t>
  </si>
  <si>
    <t>K165041990</t>
  </si>
  <si>
    <t>Trần Thị Đông</t>
  </si>
  <si>
    <t>K164101386</t>
  </si>
  <si>
    <t>25/11/1998</t>
  </si>
  <si>
    <t>K165031868</t>
  </si>
  <si>
    <t>23/10/1998</t>
  </si>
  <si>
    <t>K165011609</t>
  </si>
  <si>
    <t>08/10/1998</t>
  </si>
  <si>
    <t>K164101470</t>
  </si>
  <si>
    <t>K165031870</t>
  </si>
  <si>
    <t>Phan Đình Ngọc</t>
  </si>
  <si>
    <t>K164101471</t>
  </si>
  <si>
    <t>Trang Thị Ngọc</t>
  </si>
  <si>
    <t>K164111528</t>
  </si>
  <si>
    <t>Từ Gia</t>
  </si>
  <si>
    <t>01/02/1998</t>
  </si>
  <si>
    <t>K165021820</t>
  </si>
  <si>
    <t>K165011608</t>
  </si>
  <si>
    <t>K164091243</t>
  </si>
  <si>
    <t>K164111525</t>
  </si>
  <si>
    <t>Trần Thị Diễm</t>
  </si>
  <si>
    <t>K164111526</t>
  </si>
  <si>
    <t>K164101469</t>
  </si>
  <si>
    <t>Trần Thu</t>
  </si>
  <si>
    <t>K164111527</t>
  </si>
  <si>
    <t>Vũ Thị Thuý</t>
  </si>
  <si>
    <t>K165021734</t>
  </si>
  <si>
    <t>Bùi Thị Hồng</t>
  </si>
  <si>
    <t>K164081193</t>
  </si>
  <si>
    <t>Hà Thị Hồng</t>
  </si>
  <si>
    <t>K165011606</t>
  </si>
  <si>
    <t>K165031869</t>
  </si>
  <si>
    <t>Nguyễn Võ Minh</t>
  </si>
  <si>
    <t>11/06/1997</t>
  </si>
  <si>
    <t>K164101468</t>
  </si>
  <si>
    <t>K164091242</t>
  </si>
  <si>
    <t>Võ Kim Hồng</t>
  </si>
  <si>
    <t>15/07/1998</t>
  </si>
  <si>
    <t>K165041993</t>
  </si>
  <si>
    <t>Võ Thị Hồng</t>
  </si>
  <si>
    <t>K164111524</t>
  </si>
  <si>
    <t>Vũ Nguyên</t>
  </si>
  <si>
    <t>K165021733</t>
  </si>
  <si>
    <t>Chu Tuấn</t>
  </si>
  <si>
    <t>K165011684</t>
  </si>
  <si>
    <t>Hồ Nhựt</t>
  </si>
  <si>
    <t>K164111520</t>
  </si>
  <si>
    <t>Lý Anh</t>
  </si>
  <si>
    <t>K165041991</t>
  </si>
  <si>
    <t>K164091241</t>
  </si>
  <si>
    <t>Võ Ngọc Như</t>
  </si>
  <si>
    <t>K164091327</t>
  </si>
  <si>
    <t>Vòng Như</t>
  </si>
  <si>
    <t>25/09/1998</t>
  </si>
  <si>
    <t>K165011605</t>
  </si>
  <si>
    <t>K165021735</t>
  </si>
  <si>
    <t>K164091244</t>
  </si>
  <si>
    <t>K165031947</t>
  </si>
  <si>
    <t>Mai Thị Ngọc</t>
  </si>
  <si>
    <t>13/02/1998</t>
  </si>
  <si>
    <t>K165021821</t>
  </si>
  <si>
    <t>K164091329</t>
  </si>
  <si>
    <t>K164081131</t>
  </si>
  <si>
    <t>Phan Thị Thanh</t>
  </si>
  <si>
    <t>K164111529</t>
  </si>
  <si>
    <t>Trương Gia</t>
  </si>
  <si>
    <t>Hiển</t>
  </si>
  <si>
    <t>K164101387</t>
  </si>
  <si>
    <t>Dương Trung</t>
  </si>
  <si>
    <t>14/07/1998</t>
  </si>
  <si>
    <t>K164091331</t>
  </si>
  <si>
    <t>K164091332</t>
  </si>
  <si>
    <t>04/07/1998</t>
  </si>
  <si>
    <t>K165031949</t>
  </si>
  <si>
    <t>K165021822</t>
  </si>
  <si>
    <t>K165031950</t>
  </si>
  <si>
    <t>K165031872</t>
  </si>
  <si>
    <t>Ngô Thị Mai</t>
  </si>
  <si>
    <t>K165011614</t>
  </si>
  <si>
    <t>K164101389</t>
  </si>
  <si>
    <t>K164101390</t>
  </si>
  <si>
    <t>Hoàng Trọng</t>
  </si>
  <si>
    <t>Hóa</t>
  </si>
  <si>
    <t>22/05/1995</t>
  </si>
  <si>
    <t>K165031951</t>
  </si>
  <si>
    <t>K164081046</t>
  </si>
  <si>
    <t>K164091246</t>
  </si>
  <si>
    <t>28/09/1998</t>
  </si>
  <si>
    <t>K165011685</t>
  </si>
  <si>
    <t>24/06/1998</t>
  </si>
  <si>
    <t>K165021741</t>
  </si>
  <si>
    <t>Trần Hải</t>
  </si>
  <si>
    <t>K164111533</t>
  </si>
  <si>
    <t>Lê Diệu Hoa</t>
  </si>
  <si>
    <t>K164081196</t>
  </si>
  <si>
    <t>Hợp</t>
  </si>
  <si>
    <t>K165011619</t>
  </si>
  <si>
    <t>K164081048</t>
  </si>
  <si>
    <t>Ka</t>
  </si>
  <si>
    <t>Hùi</t>
  </si>
  <si>
    <t>K165031876</t>
  </si>
  <si>
    <t>Phan Mạnh</t>
  </si>
  <si>
    <t>K165011689</t>
  </si>
  <si>
    <t>K165031952</t>
  </si>
  <si>
    <t>Hồ Quốc</t>
  </si>
  <si>
    <t>27/11/1997</t>
  </si>
  <si>
    <t>K164101473</t>
  </si>
  <si>
    <t>Đỗ Thị Lan</t>
  </si>
  <si>
    <t>11/12/1997</t>
  </si>
  <si>
    <t>K164101474</t>
  </si>
  <si>
    <t>K165031877</t>
  </si>
  <si>
    <t>K164081198</t>
  </si>
  <si>
    <t>K165011625</t>
  </si>
  <si>
    <t>Phạm Thị Lan</t>
  </si>
  <si>
    <t>28/09/1997</t>
  </si>
  <si>
    <t>K165021825</t>
  </si>
  <si>
    <t>K164101392</t>
  </si>
  <si>
    <t>K164091335</t>
  </si>
  <si>
    <t>Nguyễn Cẩm</t>
  </si>
  <si>
    <t>K165011627</t>
  </si>
  <si>
    <t>K165011628</t>
  </si>
  <si>
    <t>Hữu</t>
  </si>
  <si>
    <t>K164091249</t>
  </si>
  <si>
    <t>Giảng Long</t>
  </si>
  <si>
    <t>K164081133</t>
  </si>
  <si>
    <t>Tô Phạm Đức</t>
  </si>
  <si>
    <t>24/07/1998</t>
  </si>
  <si>
    <t>K165011687</t>
  </si>
  <si>
    <t>Đặng Vũ Khánh</t>
  </si>
  <si>
    <t>K164101472</t>
  </si>
  <si>
    <t>12/03/1998</t>
  </si>
  <si>
    <t>K165021742</t>
  </si>
  <si>
    <t>Nguyễn Hương</t>
  </si>
  <si>
    <t>K164081134</t>
  </si>
  <si>
    <t>05/12/1997</t>
  </si>
  <si>
    <t>K164081197</t>
  </si>
  <si>
    <t>Tống Huy</t>
  </si>
  <si>
    <t>Huynh</t>
  </si>
  <si>
    <t>K165011688</t>
  </si>
  <si>
    <t>H Chi</t>
  </si>
  <si>
    <t>Kbuôr</t>
  </si>
  <si>
    <t>04/09/1997</t>
  </si>
  <si>
    <t>K165031879</t>
  </si>
  <si>
    <t>Nguyễn Thế</t>
  </si>
  <si>
    <t>K165021827</t>
  </si>
  <si>
    <t>Ngô Quang</t>
  </si>
  <si>
    <t>02/12/1998</t>
  </si>
  <si>
    <t>K164081199</t>
  </si>
  <si>
    <t>Phạm Tấn</t>
  </si>
  <si>
    <t>K165011630</t>
  </si>
  <si>
    <t>Võ Nguyên</t>
  </si>
  <si>
    <t>K164081136</t>
  </si>
  <si>
    <t>Phan Trịnh Vy</t>
  </si>
  <si>
    <t>21/03/1997</t>
  </si>
  <si>
    <t>K165031880</t>
  </si>
  <si>
    <t>Nguyễn Khắc</t>
  </si>
  <si>
    <t>K164091336</t>
  </si>
  <si>
    <t>Đậu Đình</t>
  </si>
  <si>
    <t>K165011691</t>
  </si>
  <si>
    <t>Ngô Tuấn Trường</t>
  </si>
  <si>
    <t>K164081200</t>
  </si>
  <si>
    <t>Tô Nguyễn Đăng</t>
  </si>
  <si>
    <t>K164101475</t>
  </si>
  <si>
    <t>Trần Đăng</t>
  </si>
  <si>
    <t>K164091337</t>
  </si>
  <si>
    <t>Đỗ Nguyễn Hoàng</t>
  </si>
  <si>
    <t>K165021829</t>
  </si>
  <si>
    <t>Lê Trung</t>
  </si>
  <si>
    <t>Kiên</t>
  </si>
  <si>
    <t>K165021744</t>
  </si>
  <si>
    <t>K164081138</t>
  </si>
  <si>
    <t>K164081139</t>
  </si>
  <si>
    <t>Hoàng Thị Nguyệt</t>
  </si>
  <si>
    <t>K164101393</t>
  </si>
  <si>
    <t>04/09/1998</t>
  </si>
  <si>
    <t>K165031881</t>
  </si>
  <si>
    <t>Kỳ</t>
  </si>
  <si>
    <t>K164111538</t>
  </si>
  <si>
    <t>Huỳnh Thị Thanh</t>
  </si>
  <si>
    <t>K165021747</t>
  </si>
  <si>
    <t>K165011692</t>
  </si>
  <si>
    <t>Trần Lê Ngọc</t>
  </si>
  <si>
    <t>31/07/1998</t>
  </si>
  <si>
    <t>K165021746</t>
  </si>
  <si>
    <t>Phạm Thị Trúc</t>
  </si>
  <si>
    <t>K165021748</t>
  </si>
  <si>
    <t>Lên</t>
  </si>
  <si>
    <t>K164091250</t>
  </si>
  <si>
    <t>Đỗ Thị Thu</t>
  </si>
  <si>
    <t>Liễu</t>
  </si>
  <si>
    <t>K164091339</t>
  </si>
  <si>
    <t>Vũ Thị</t>
  </si>
  <si>
    <t>K165031882</t>
  </si>
  <si>
    <t>Hồ Thị Thùy</t>
  </si>
  <si>
    <t>K164091340</t>
  </si>
  <si>
    <t>Huỳnh Trúc</t>
  </si>
  <si>
    <t>K164091251</t>
  </si>
  <si>
    <t>Lữ Huỳnh Khánh</t>
  </si>
  <si>
    <t>K165021831</t>
  </si>
  <si>
    <t>Luân Thị Thuỳ</t>
  </si>
  <si>
    <t>15/08/1996</t>
  </si>
  <si>
    <t>K165031884</t>
  </si>
  <si>
    <t>K165021749</t>
  </si>
  <si>
    <t>Nguyễn Ngọc Tuyết</t>
  </si>
  <si>
    <t>14/08/1997</t>
  </si>
  <si>
    <t>K165011693</t>
  </si>
  <si>
    <t>Nguyễn Thị Diệp</t>
  </si>
  <si>
    <t>K165011633</t>
  </si>
  <si>
    <t>K164091253</t>
  </si>
  <si>
    <t>K165031885</t>
  </si>
  <si>
    <t>K165021751</t>
  </si>
  <si>
    <t>03/05/1998</t>
  </si>
  <si>
    <t>K164091254</t>
  </si>
  <si>
    <t>26/01/1998</t>
  </si>
  <si>
    <t>K165031953</t>
  </si>
  <si>
    <t>Tạ Ngọc Tuấn</t>
  </si>
  <si>
    <t>K164081141</t>
  </si>
  <si>
    <t>Trần Gia</t>
  </si>
  <si>
    <t>K164101397</t>
  </si>
  <si>
    <t>Võ Đoàn Phương</t>
  </si>
  <si>
    <t>13/06/1998</t>
  </si>
  <si>
    <t>K164101476</t>
  </si>
  <si>
    <t>Lê Thị Hoàng</t>
  </si>
  <si>
    <t>K165021753</t>
  </si>
  <si>
    <t>K164111542</t>
  </si>
  <si>
    <t>K165031954</t>
  </si>
  <si>
    <t>Phạm Thị Tuyết</t>
  </si>
  <si>
    <t>K164081143</t>
  </si>
  <si>
    <t>Nguyễn Tài</t>
  </si>
  <si>
    <t>K164101477</t>
  </si>
  <si>
    <t>K165031955</t>
  </si>
  <si>
    <t>K165011694</t>
  </si>
  <si>
    <t>Luân</t>
  </si>
  <si>
    <t>K164101399</t>
  </si>
  <si>
    <t>Đặng Hữu</t>
  </si>
  <si>
    <t>Luận</t>
  </si>
  <si>
    <t>30/12/1998</t>
  </si>
  <si>
    <t>K165031889</t>
  </si>
  <si>
    <t>Nguyễn Văn Công</t>
  </si>
  <si>
    <t>K165021756</t>
  </si>
  <si>
    <t>K165011634</t>
  </si>
  <si>
    <t>Bùi Thị Hương</t>
  </si>
  <si>
    <t>K165021757</t>
  </si>
  <si>
    <t>Cổ Quỳnh</t>
  </si>
  <si>
    <t>K165011635</t>
  </si>
  <si>
    <t>K164081144</t>
  </si>
  <si>
    <t>K165031957</t>
  </si>
  <si>
    <t>Mẫn</t>
  </si>
  <si>
    <t>17/01/1998</t>
  </si>
  <si>
    <t>K164091257</t>
  </si>
  <si>
    <t>Mạnh</t>
  </si>
  <si>
    <t>09/04/1998</t>
  </si>
  <si>
    <t>K165011695</t>
  </si>
  <si>
    <t>Vương Trà</t>
  </si>
  <si>
    <t>K164111544</t>
  </si>
  <si>
    <t>Bùi Lê</t>
  </si>
  <si>
    <t>K165031958</t>
  </si>
  <si>
    <t>K165021832</t>
  </si>
  <si>
    <t>K164091259</t>
  </si>
  <si>
    <t>Trần Công</t>
  </si>
  <si>
    <t>10/08/1998</t>
  </si>
  <si>
    <t>K164091260</t>
  </si>
  <si>
    <t>Trần Ngọc Anh</t>
  </si>
  <si>
    <t>29/08/1998</t>
  </si>
  <si>
    <t>K164081205</t>
  </si>
  <si>
    <t>Y Tư</t>
  </si>
  <si>
    <t>Mlô</t>
  </si>
  <si>
    <t>K165011637</t>
  </si>
  <si>
    <t>Đặng Diễm</t>
  </si>
  <si>
    <t>K164081145</t>
  </si>
  <si>
    <t>Huỳnh Trà</t>
  </si>
  <si>
    <t>K164081146</t>
  </si>
  <si>
    <t>Lưu Hà</t>
  </si>
  <si>
    <t>15/09/1998</t>
  </si>
  <si>
    <t>K164081206</t>
  </si>
  <si>
    <t>Mạc Thị Hà</t>
  </si>
  <si>
    <t>K165021759</t>
  </si>
  <si>
    <t>Nguyễn Diệu</t>
  </si>
  <si>
    <t>K165011639</t>
  </si>
  <si>
    <t>K164081147</t>
  </si>
  <si>
    <t>K164111545</t>
  </si>
  <si>
    <t>Nguyễn Thị Trà</t>
  </si>
  <si>
    <t>K164101479</t>
  </si>
  <si>
    <t>06/04/1998</t>
  </si>
  <si>
    <t>K164111546</t>
  </si>
  <si>
    <t>Mai Thế</t>
  </si>
  <si>
    <t>K165021761</t>
  </si>
  <si>
    <t>K164091261</t>
  </si>
  <si>
    <t>Nghiêm Thy</t>
  </si>
  <si>
    <t>K165021762</t>
  </si>
  <si>
    <t>K165011640</t>
  </si>
  <si>
    <t>Phạm Thị Hằng</t>
  </si>
  <si>
    <t>K165031891</t>
  </si>
  <si>
    <t>Thẩm Thị</t>
  </si>
  <si>
    <t>K165011641</t>
  </si>
  <si>
    <t>Võ Lê Kim</t>
  </si>
  <si>
    <t>K165031892</t>
  </si>
  <si>
    <t>Ngà</t>
  </si>
  <si>
    <t>K165021763</t>
  </si>
  <si>
    <t>Diêu Kim</t>
  </si>
  <si>
    <t>K164091345</t>
  </si>
  <si>
    <t>Đỗ Thị Linh</t>
  </si>
  <si>
    <t>K164111549</t>
  </si>
  <si>
    <t>Hồ Thị Kim</t>
  </si>
  <si>
    <t>K165031960</t>
  </si>
  <si>
    <t>K165021835</t>
  </si>
  <si>
    <t>K164101404</t>
  </si>
  <si>
    <t>Nguyễn Lệ</t>
  </si>
  <si>
    <t>20/05/1998</t>
  </si>
  <si>
    <t>K165021836</t>
  </si>
  <si>
    <t>K164081150</t>
  </si>
  <si>
    <t>Thái Thùy</t>
  </si>
  <si>
    <t>K165021837</t>
  </si>
  <si>
    <t>K165011642</t>
  </si>
  <si>
    <t>K164081154</t>
  </si>
  <si>
    <t>Trần Đại</t>
  </si>
  <si>
    <t>K164091264</t>
  </si>
  <si>
    <t>Huỳnh Như Bảo</t>
  </si>
  <si>
    <t>K164081156</t>
  </si>
  <si>
    <t>K164091346</t>
  </si>
  <si>
    <t>K164081157</t>
  </si>
  <si>
    <t>K165011643</t>
  </si>
  <si>
    <t>02/11/1996</t>
  </si>
  <si>
    <t>K164111550</t>
  </si>
  <si>
    <t>K165021838</t>
  </si>
  <si>
    <t>Phạm Công</t>
  </si>
  <si>
    <t>K164111551</t>
  </si>
  <si>
    <t>Phạm Thị Như</t>
  </si>
  <si>
    <t>K165011644</t>
  </si>
  <si>
    <t>Tăng Thái</t>
  </si>
  <si>
    <t>K164101481</t>
  </si>
  <si>
    <t>Thái Thị Thanh</t>
  </si>
  <si>
    <t>K165021765</t>
  </si>
  <si>
    <t>K165031893</t>
  </si>
  <si>
    <t>Trần Bích</t>
  </si>
  <si>
    <t>K164091348</t>
  </si>
  <si>
    <t>Trương Hồng</t>
  </si>
  <si>
    <t>K165021839</t>
  </si>
  <si>
    <t>Võ Lê Khánh</t>
  </si>
  <si>
    <t>K165031961</t>
  </si>
  <si>
    <t>Hà Thị Kim</t>
  </si>
  <si>
    <t>K164091349</t>
  </si>
  <si>
    <t>Hồ Thị Thủy</t>
  </si>
  <si>
    <t>K164111552</t>
  </si>
  <si>
    <t>Ngô Dương Phương</t>
  </si>
  <si>
    <t>K165031894</t>
  </si>
  <si>
    <t>12/05/1998</t>
  </si>
  <si>
    <t>K165011645</t>
  </si>
  <si>
    <t>Trần Lý Thái</t>
  </si>
  <si>
    <t>K164111553</t>
  </si>
  <si>
    <t>K165011697</t>
  </si>
  <si>
    <t>Phạm Thùy Bảo</t>
  </si>
  <si>
    <t>Nguyện</t>
  </si>
  <si>
    <t>K165031895</t>
  </si>
  <si>
    <t>Đinh Thị Hồng</t>
  </si>
  <si>
    <t>K164101406</t>
  </si>
  <si>
    <t>K164091267</t>
  </si>
  <si>
    <t>Đào Công</t>
  </si>
  <si>
    <t>06/12/1998</t>
  </si>
  <si>
    <t>K165021766</t>
  </si>
  <si>
    <t>Nguyễn Hồ Minh</t>
  </si>
  <si>
    <t>27/07/1997</t>
  </si>
  <si>
    <t>K164101408</t>
  </si>
  <si>
    <t>08/07/1998</t>
  </si>
  <si>
    <t>K164101407</t>
  </si>
  <si>
    <t>Hồ Trọng</t>
  </si>
  <si>
    <t>K164081210</t>
  </si>
  <si>
    <t>Hoàng Lê Thành</t>
  </si>
  <si>
    <t>K164101409</t>
  </si>
  <si>
    <t>Lê Hoài</t>
  </si>
  <si>
    <t>K165031898</t>
  </si>
  <si>
    <t>K165021767</t>
  </si>
  <si>
    <t>Bùi Thanh</t>
  </si>
  <si>
    <t>Nhẩn</t>
  </si>
  <si>
    <t>K164101410</t>
  </si>
  <si>
    <t>Nhàng</t>
  </si>
  <si>
    <t>20/09/1997</t>
  </si>
  <si>
    <t>K165011646</t>
  </si>
  <si>
    <t>Nhật</t>
  </si>
  <si>
    <t>K164091350</t>
  </si>
  <si>
    <t>Đào Lê Tuyết</t>
  </si>
  <si>
    <t>K165031899</t>
  </si>
  <si>
    <t>Đoàn Hà Yến</t>
  </si>
  <si>
    <t>K165021840</t>
  </si>
  <si>
    <t>Lê Đình Bảo</t>
  </si>
  <si>
    <t>K164101482</t>
  </si>
  <si>
    <t>K164081211</t>
  </si>
  <si>
    <t>K165011647</t>
  </si>
  <si>
    <t>Phan Uyển</t>
  </si>
  <si>
    <t>K164081071</t>
  </si>
  <si>
    <t>K165021771</t>
  </si>
  <si>
    <t>Trịnh Tuyết</t>
  </si>
  <si>
    <t>K164101411</t>
  </si>
  <si>
    <t>Võ Huyền Yến</t>
  </si>
  <si>
    <t>K164101484</t>
  </si>
  <si>
    <t>Trần Thị Thùy</t>
  </si>
  <si>
    <t>Nhiên</t>
  </si>
  <si>
    <t>K165011648</t>
  </si>
  <si>
    <t>Phạm Ngọc</t>
  </si>
  <si>
    <t>K164091268</t>
  </si>
  <si>
    <t>K164091270</t>
  </si>
  <si>
    <t>Lê Quỳnh</t>
  </si>
  <si>
    <t>K164091271</t>
  </si>
  <si>
    <t>Lê Thị Hoài</t>
  </si>
  <si>
    <t>K165011651</t>
  </si>
  <si>
    <t>Lê Thị Khả</t>
  </si>
  <si>
    <t>K165011652</t>
  </si>
  <si>
    <t>Nguyễn Lê Huỳnh</t>
  </si>
  <si>
    <t>K164091272</t>
  </si>
  <si>
    <t>Lại Thị Phương</t>
  </si>
  <si>
    <t>K165011649</t>
  </si>
  <si>
    <t>K165011650</t>
  </si>
  <si>
    <t>K164081074</t>
  </si>
  <si>
    <t>Nguyễn Lê Thùy</t>
  </si>
  <si>
    <t>14/11/1998</t>
  </si>
  <si>
    <t>K165021842</t>
  </si>
  <si>
    <t>Phạm Thị Hồng</t>
  </si>
  <si>
    <t>K165011699</t>
  </si>
  <si>
    <t>24/09/1997</t>
  </si>
  <si>
    <t>K165031902</t>
  </si>
  <si>
    <t>K165021843</t>
  </si>
  <si>
    <t>Nhựt</t>
  </si>
  <si>
    <t>K165031903</t>
  </si>
  <si>
    <t>Trần Mai</t>
  </si>
  <si>
    <t>Ninh</t>
  </si>
  <si>
    <t>K164101414</t>
  </si>
  <si>
    <t>K165031904</t>
  </si>
  <si>
    <t>Nương</t>
  </si>
  <si>
    <t>K165010711</t>
  </si>
  <si>
    <t>K164111558</t>
  </si>
  <si>
    <t>05/08/1997</t>
  </si>
  <si>
    <t>K165011653</t>
  </si>
  <si>
    <t>Nguyễn Xuân</t>
  </si>
  <si>
    <t>Phi</t>
  </si>
  <si>
    <t>K165031905</t>
  </si>
  <si>
    <t>Phạm Văn</t>
  </si>
  <si>
    <t>K164081077</t>
  </si>
  <si>
    <t>K164091276</t>
  </si>
  <si>
    <t>Trần Văn</t>
  </si>
  <si>
    <t>K165031906</t>
  </si>
  <si>
    <t>K164091277</t>
  </si>
  <si>
    <t>Chu Kim</t>
  </si>
  <si>
    <t>K164091353</t>
  </si>
  <si>
    <t>Trà Ngọc</t>
  </si>
  <si>
    <t>08/03/1998</t>
  </si>
  <si>
    <t>K164091356</t>
  </si>
  <si>
    <t>09/11/1998</t>
  </si>
  <si>
    <t>K164081079</t>
  </si>
  <si>
    <t>K165021774</t>
  </si>
  <si>
    <t>Hồ Mai</t>
  </si>
  <si>
    <t>K164081214</t>
  </si>
  <si>
    <t>Huỳnh Mạnh</t>
  </si>
  <si>
    <t>K165031908</t>
  </si>
  <si>
    <t>Lầu Tuyết</t>
  </si>
  <si>
    <t>K164101418</t>
  </si>
  <si>
    <t>K164101419</t>
  </si>
  <si>
    <t>Nguyễn Thị Hà</t>
  </si>
  <si>
    <t>K164081078</t>
  </si>
  <si>
    <t>K165021775</t>
  </si>
  <si>
    <t>K164091354</t>
  </si>
  <si>
    <t>Đoàn Thị Kim</t>
  </si>
  <si>
    <t>K165011657</t>
  </si>
  <si>
    <t>K165021777</t>
  </si>
  <si>
    <t>K165011658</t>
  </si>
  <si>
    <t>Nguyễn Thụy Hồng</t>
  </si>
  <si>
    <t>K164111561</t>
  </si>
  <si>
    <t>Lê Nhật</t>
  </si>
  <si>
    <t>K164081215</t>
  </si>
  <si>
    <t>K164111562</t>
  </si>
  <si>
    <t>K164081081</t>
  </si>
  <si>
    <t>Dương Như</t>
  </si>
  <si>
    <t>K164091279</t>
  </si>
  <si>
    <t>K164081083</t>
  </si>
  <si>
    <t>K164091281</t>
  </si>
  <si>
    <t>Trương Thị Như</t>
  </si>
  <si>
    <t>K164081168</t>
  </si>
  <si>
    <t>Tưởng Hương</t>
  </si>
  <si>
    <t>06/11/1997</t>
  </si>
  <si>
    <t>K165011659</t>
  </si>
  <si>
    <t>Vy Thị Tú</t>
  </si>
  <si>
    <t>02/05/1997</t>
  </si>
  <si>
    <t>K164101421</t>
  </si>
  <si>
    <t>Phan Ngọc Kim</t>
  </si>
  <si>
    <t>Sa</t>
  </si>
  <si>
    <t>K165011702</t>
  </si>
  <si>
    <t>Đặng Thị Thu</t>
  </si>
  <si>
    <t>K165021845</t>
  </si>
  <si>
    <t>Đỗ Thị Diệu</t>
  </si>
  <si>
    <t>K164081084</t>
  </si>
  <si>
    <t>Sen</t>
  </si>
  <si>
    <t>01/07/1998</t>
  </si>
  <si>
    <t>K165011703</t>
  </si>
  <si>
    <t>K165031962</t>
  </si>
  <si>
    <t>Lê Thị Mai</t>
  </si>
  <si>
    <t>K165021779</t>
  </si>
  <si>
    <t>K164091358</t>
  </si>
  <si>
    <t>K164081087</t>
  </si>
  <si>
    <t>K164101485</t>
  </si>
  <si>
    <t>Phạm Thị Thuận</t>
  </si>
  <si>
    <t>K164081088</t>
  </si>
  <si>
    <t>Cao Văn</t>
  </si>
  <si>
    <t>K164111567</t>
  </si>
  <si>
    <t>Nguyễn Thị Linh</t>
  </si>
  <si>
    <t>K164111568</t>
  </si>
  <si>
    <t>Trần Hiếu</t>
  </si>
  <si>
    <t>K165021847</t>
  </si>
  <si>
    <t>Lê Phước</t>
  </si>
  <si>
    <t>K164081094</t>
  </si>
  <si>
    <t>K164101488</t>
  </si>
  <si>
    <t>Nguyễn Quốc</t>
  </si>
  <si>
    <t>22/10/1998</t>
  </si>
  <si>
    <t>K164111573</t>
  </si>
  <si>
    <t>Võ Hùng</t>
  </si>
  <si>
    <t>K164081095</t>
  </si>
  <si>
    <t>Đặng Lan</t>
  </si>
  <si>
    <t>K164091282</t>
  </si>
  <si>
    <t>Đặng Nguyễn Nguyên</t>
  </si>
  <si>
    <t>K165011660</t>
  </si>
  <si>
    <t>Lê Nguyễn Thanh</t>
  </si>
  <si>
    <t>K165021848</t>
  </si>
  <si>
    <t>Nguyễn Bình Yến</t>
  </si>
  <si>
    <t>K165031964</t>
  </si>
  <si>
    <t>Nguyễn Lan</t>
  </si>
  <si>
    <t>K164081216</t>
  </si>
  <si>
    <t>K164101423</t>
  </si>
  <si>
    <t>Nguyễn Trần Uyên</t>
  </si>
  <si>
    <t>K165021849</t>
  </si>
  <si>
    <t>Phạm Tuấn</t>
  </si>
  <si>
    <t>K164081089</t>
  </si>
  <si>
    <t>Hoàng Thị Phương</t>
  </si>
  <si>
    <t>K164081090</t>
  </si>
  <si>
    <t>K164091283</t>
  </si>
  <si>
    <t>K164111571</t>
  </si>
  <si>
    <t>K165021782</t>
  </si>
  <si>
    <t>04/05/1998</t>
  </si>
  <si>
    <t>K165031910</t>
  </si>
  <si>
    <t>K164101426</t>
  </si>
  <si>
    <t>Phan Phương</t>
  </si>
  <si>
    <t>17/07/1997</t>
  </si>
  <si>
    <t>K164101425</t>
  </si>
  <si>
    <t>K164081093</t>
  </si>
  <si>
    <t>28/06/1998</t>
  </si>
  <si>
    <t>K165031965</t>
  </si>
  <si>
    <t>Trần Trịnh Dạ</t>
  </si>
  <si>
    <t>K165011661</t>
  </si>
  <si>
    <t>K164111572</t>
  </si>
  <si>
    <t>Thể</t>
  </si>
  <si>
    <t>K164081096</t>
  </si>
  <si>
    <t>Nguyễn Hoàng Gia</t>
  </si>
  <si>
    <t>K165021785</t>
  </si>
  <si>
    <t>Nguyễn Hoàng Ngọc</t>
  </si>
  <si>
    <t>K164091285</t>
  </si>
  <si>
    <t>Đinh Dương</t>
  </si>
  <si>
    <t>Thiện</t>
  </si>
  <si>
    <t>K164081097</t>
  </si>
  <si>
    <t>26/07/1998</t>
  </si>
  <si>
    <t>K164111574</t>
  </si>
  <si>
    <t>K164101431</t>
  </si>
  <si>
    <t>Thơ</t>
  </si>
  <si>
    <t>K164101433</t>
  </si>
  <si>
    <t>K164081098</t>
  </si>
  <si>
    <t>K164101432</t>
  </si>
  <si>
    <t>Thơm</t>
  </si>
  <si>
    <t>15/12/1997</t>
  </si>
  <si>
    <t>K165031911</t>
  </si>
  <si>
    <t>Lưu Thị</t>
  </si>
  <si>
    <t>K165011707</t>
  </si>
  <si>
    <t>Lại Võ Anh</t>
  </si>
  <si>
    <t>K164111576</t>
  </si>
  <si>
    <t>29/11/1997</t>
  </si>
  <si>
    <t>K164101436</t>
  </si>
  <si>
    <t>K165011709</t>
  </si>
  <si>
    <t>Lê Thị Anh</t>
  </si>
  <si>
    <t>K164081173</t>
  </si>
  <si>
    <t>K165031914</t>
  </si>
  <si>
    <t>K164081104</t>
  </si>
  <si>
    <t>K164101438</t>
  </si>
  <si>
    <t>Phan Vũ Hoài</t>
  </si>
  <si>
    <t>18/09/1998</t>
  </si>
  <si>
    <t>K165011710</t>
  </si>
  <si>
    <t>Tô Mỹ Anh</t>
  </si>
  <si>
    <t>02/05/1998</t>
  </si>
  <si>
    <t>K164081105</t>
  </si>
  <si>
    <t>K164091289</t>
  </si>
  <si>
    <t>Hà Diệu</t>
  </si>
  <si>
    <t>Thuần</t>
  </si>
  <si>
    <t>K165011663</t>
  </si>
  <si>
    <t>Hoàng Thanh</t>
  </si>
  <si>
    <t>Thực</t>
  </si>
  <si>
    <t>26/05/1996</t>
  </si>
  <si>
    <t>K164101439</t>
  </si>
  <si>
    <t>K164111578</t>
  </si>
  <si>
    <t>K165021790</t>
  </si>
  <si>
    <t>24/05/1997</t>
  </si>
  <si>
    <t>K165031916</t>
  </si>
  <si>
    <t>08/02/1998</t>
  </si>
  <si>
    <t>K165011711</t>
  </si>
  <si>
    <t>K165032054</t>
  </si>
  <si>
    <t>Trần Lê Hồng</t>
  </si>
  <si>
    <t>K164091290</t>
  </si>
  <si>
    <t>K164081102</t>
  </si>
  <si>
    <t>Châu Thị Thu</t>
  </si>
  <si>
    <t>K164081099</t>
  </si>
  <si>
    <t>20/11/1997</t>
  </si>
  <si>
    <t>K165011665</t>
  </si>
  <si>
    <t>Trần Thị Nhan</t>
  </si>
  <si>
    <t>K164081100</t>
  </si>
  <si>
    <t>K165042040</t>
  </si>
  <si>
    <t>K165031966</t>
  </si>
  <si>
    <t>K165031912</t>
  </si>
  <si>
    <t>K164081217</t>
  </si>
  <si>
    <t>K164091287</t>
  </si>
  <si>
    <t>Nguyễn Trần Hương</t>
  </si>
  <si>
    <t>01/11/1998</t>
  </si>
  <si>
    <t>K165021851</t>
  </si>
  <si>
    <t>Nguyễn Hồng</t>
  </si>
  <si>
    <t>Thuyên</t>
  </si>
  <si>
    <t>K165011664</t>
  </si>
  <si>
    <t>Huỳnh Thị Diễm</t>
  </si>
  <si>
    <t>K164091291</t>
  </si>
  <si>
    <t>Ngô Minh</t>
  </si>
  <si>
    <t>K165011667</t>
  </si>
  <si>
    <t>Lê Phạm Thùy</t>
  </si>
  <si>
    <t>K164081174</t>
  </si>
  <si>
    <t>Phạm Thị Thủy</t>
  </si>
  <si>
    <t>03/06/1998</t>
  </si>
  <si>
    <t>K165011668</t>
  </si>
  <si>
    <t>Cao Chánh</t>
  </si>
  <si>
    <t>15/06/1998</t>
  </si>
  <si>
    <t>K164091361</t>
  </si>
  <si>
    <t>Đỗ Duy</t>
  </si>
  <si>
    <t>K164101490</t>
  </si>
  <si>
    <t>K165031918</t>
  </si>
  <si>
    <t>K164091293</t>
  </si>
  <si>
    <t>Đinh Công Bảo</t>
  </si>
  <si>
    <t>K164081218</t>
  </si>
  <si>
    <t>K165031919</t>
  </si>
  <si>
    <t>K164081112</t>
  </si>
  <si>
    <t>K164091363</t>
  </si>
  <si>
    <t>Đoàn Thị Huyền</t>
  </si>
  <si>
    <t>K165021793</t>
  </si>
  <si>
    <t>Lê Hà Bảo</t>
  </si>
  <si>
    <t>19/09/1998</t>
  </si>
  <si>
    <t>K164081113</t>
  </si>
  <si>
    <t>Lê Trịnh Mai</t>
  </si>
  <si>
    <t>K164101443</t>
  </si>
  <si>
    <t>Lương Huyền</t>
  </si>
  <si>
    <t>14/03/1997</t>
  </si>
  <si>
    <t>K164081114</t>
  </si>
  <si>
    <t>Ngô Hoàng Quỳnh</t>
  </si>
  <si>
    <t>K164081115</t>
  </si>
  <si>
    <t>Ngô Thị Bảo</t>
  </si>
  <si>
    <t>K164091364</t>
  </si>
  <si>
    <t>K165021794</t>
  </si>
  <si>
    <t>K164081220</t>
  </si>
  <si>
    <t>Trịnh Thị Ngọc</t>
  </si>
  <si>
    <t>K164101445</t>
  </si>
  <si>
    <t>Hoàng Nam</t>
  </si>
  <si>
    <t>K165021852</t>
  </si>
  <si>
    <t>Lê Bảo</t>
  </si>
  <si>
    <t>K165021795</t>
  </si>
  <si>
    <t>K164091298</t>
  </si>
  <si>
    <t>K164081177</t>
  </si>
  <si>
    <t>K164101493</t>
  </si>
  <si>
    <t>Bùi Thị Huyền</t>
  </si>
  <si>
    <t>23/07/1997</t>
  </si>
  <si>
    <t>K165031967</t>
  </si>
  <si>
    <t>Hồ Thị Quỳnh</t>
  </si>
  <si>
    <t>K164091295</t>
  </si>
  <si>
    <t>K165031921</t>
  </si>
  <si>
    <t>Nguyễn Lưu Khánh</t>
  </si>
  <si>
    <t>K165031968</t>
  </si>
  <si>
    <t>11/08/1998</t>
  </si>
  <si>
    <t>K164081109</t>
  </si>
  <si>
    <t>Phạm Thị Huyền</t>
  </si>
  <si>
    <t>K164091362</t>
  </si>
  <si>
    <t>K164081110</t>
  </si>
  <si>
    <t>Sỹ Ngọc Thùy</t>
  </si>
  <si>
    <t>K165031970</t>
  </si>
  <si>
    <t>K164091296</t>
  </si>
  <si>
    <t>Trịnh Thị Đài</t>
  </si>
  <si>
    <t>K164081175</t>
  </si>
  <si>
    <t>Trịnh Thụy Thùy</t>
  </si>
  <si>
    <t>K165031971</t>
  </si>
  <si>
    <t>K164081111</t>
  </si>
  <si>
    <t>Lê Dương Bảo</t>
  </si>
  <si>
    <t>K165031972</t>
  </si>
  <si>
    <t>09/10/1996</t>
  </si>
  <si>
    <t>K165011713</t>
  </si>
  <si>
    <t>Nguyễn Thị Cát</t>
  </si>
  <si>
    <t>K164081178</t>
  </si>
  <si>
    <t>K164091299</t>
  </si>
  <si>
    <t>K164081117</t>
  </si>
  <si>
    <t>K165011670</t>
  </si>
  <si>
    <t>Trần Điền</t>
  </si>
  <si>
    <t>K165031925</t>
  </si>
  <si>
    <t>09/07/1997</t>
  </si>
  <si>
    <t>K164111582</t>
  </si>
  <si>
    <t>K164091301</t>
  </si>
  <si>
    <t>Tăng Ái</t>
  </si>
  <si>
    <t>K164081180</t>
  </si>
  <si>
    <t>Lý Quốc</t>
  </si>
  <si>
    <t>K165021797</t>
  </si>
  <si>
    <t>Truyền</t>
  </si>
  <si>
    <t>20/06/1996</t>
  </si>
  <si>
    <t>K165021798</t>
  </si>
  <si>
    <t>Đinh Thị Cẩm</t>
  </si>
  <si>
    <t>Tú</t>
  </si>
  <si>
    <t>K164101447</t>
  </si>
  <si>
    <t>Đỗ Anh</t>
  </si>
  <si>
    <t>K165011675</t>
  </si>
  <si>
    <t>K165011676</t>
  </si>
  <si>
    <t>K165031973</t>
  </si>
  <si>
    <t>K164091304</t>
  </si>
  <si>
    <t>K164081181</t>
  </si>
  <si>
    <t>Lâm Gia</t>
  </si>
  <si>
    <t>K164081118</t>
  </si>
  <si>
    <t>31/12/1998</t>
  </si>
  <si>
    <t>K164091303</t>
  </si>
  <si>
    <t>Văn Thị Thanh</t>
  </si>
  <si>
    <t>K165011674</t>
  </si>
  <si>
    <t>Đinh Khánh</t>
  </si>
  <si>
    <t>K164081182</t>
  </si>
  <si>
    <t>K164101495</t>
  </si>
  <si>
    <t>Phạm Thu</t>
  </si>
  <si>
    <t>K164081119</t>
  </si>
  <si>
    <t>K165021801</t>
  </si>
  <si>
    <t>K164091368</t>
  </si>
  <si>
    <t>Đồng Thị Như</t>
  </si>
  <si>
    <t>K165031931</t>
  </si>
  <si>
    <t>K164111584</t>
  </si>
  <si>
    <t>K164101452</t>
  </si>
  <si>
    <t>Văn</t>
  </si>
  <si>
    <t>03/08/1998</t>
  </si>
  <si>
    <t>K164081120</t>
  </si>
  <si>
    <t>Lý Quang</t>
  </si>
  <si>
    <t>Vận</t>
  </si>
  <si>
    <t>K165021802</t>
  </si>
  <si>
    <t>Lê Vũ Tường</t>
  </si>
  <si>
    <t>K164081121</t>
  </si>
  <si>
    <t>Trần Thảo</t>
  </si>
  <si>
    <t>K165011715</t>
  </si>
  <si>
    <t>Trần Thị Hiền</t>
  </si>
  <si>
    <t>K165021803</t>
  </si>
  <si>
    <t>Đồng Nhật Thanh</t>
  </si>
  <si>
    <t>K164111587</t>
  </si>
  <si>
    <t>Dương Hoài Đắc</t>
  </si>
  <si>
    <t>K164101497</t>
  </si>
  <si>
    <t>K164111588</t>
  </si>
  <si>
    <t>K164101498</t>
  </si>
  <si>
    <t>K164081122</t>
  </si>
  <si>
    <t>Nguyễn Ngọc Thúy</t>
  </si>
  <si>
    <t>11/06/1998</t>
  </si>
  <si>
    <t>K164101499</t>
  </si>
  <si>
    <t>K165011678</t>
  </si>
  <si>
    <t>Đào Long</t>
  </si>
  <si>
    <t>Vỹ</t>
  </si>
  <si>
    <t>K164081223</t>
  </si>
  <si>
    <t>Nguyễn Trần Triệu</t>
  </si>
  <si>
    <t>K164081184</t>
  </si>
  <si>
    <t>Nguyễn Trần Phượng</t>
  </si>
  <si>
    <t>K164081123</t>
  </si>
  <si>
    <t>K165011679</t>
  </si>
  <si>
    <t>Ngô Thị Hải</t>
  </si>
  <si>
    <t>K164091309</t>
  </si>
  <si>
    <t>K165031936</t>
  </si>
  <si>
    <t>K165011716</t>
  </si>
  <si>
    <t>K165021807</t>
  </si>
  <si>
    <t>17/11/1998</t>
  </si>
  <si>
    <t>K165021808</t>
  </si>
  <si>
    <t>Vũ Hải</t>
  </si>
  <si>
    <t>K164081185</t>
  </si>
  <si>
    <t>Võ Thị Thúy</t>
  </si>
  <si>
    <t>K154050456</t>
  </si>
  <si>
    <t>K164102400</t>
  </si>
  <si>
    <t>Phan Thị Thúy</t>
  </si>
  <si>
    <t>11/04/1996</t>
  </si>
  <si>
    <t>K154111057</t>
  </si>
  <si>
    <t>Trần Thị Thúy</t>
  </si>
  <si>
    <t>K165032567</t>
  </si>
  <si>
    <t>Nguyễn Văn Hồng</t>
  </si>
  <si>
    <t>19/05/1997</t>
  </si>
  <si>
    <t>K154090862</t>
  </si>
  <si>
    <t>Đỗ Phạm Huyền</t>
  </si>
  <si>
    <t>K155021306</t>
  </si>
  <si>
    <t>Dương Thị Cẩm</t>
  </si>
  <si>
    <t>K164032124</t>
  </si>
  <si>
    <t>Hoàng Thế</t>
  </si>
  <si>
    <t>K154090940</t>
  </si>
  <si>
    <t>Nguyễn Ngọc Kỳ</t>
  </si>
  <si>
    <t>K164072289</t>
  </si>
  <si>
    <t>K165022557</t>
  </si>
  <si>
    <t>K154080823</t>
  </si>
  <si>
    <t>K154080824</t>
  </si>
  <si>
    <t>16/02/1996</t>
  </si>
  <si>
    <t>K154020084</t>
  </si>
  <si>
    <t>Phạm Đỗ Tú</t>
  </si>
  <si>
    <t>15/09/1997</t>
  </si>
  <si>
    <t>k154111059</t>
  </si>
  <si>
    <t>Trần Thị Trâm</t>
  </si>
  <si>
    <t>03/08/1997</t>
  </si>
  <si>
    <t>K155031347</t>
  </si>
  <si>
    <t>K164072290</t>
  </si>
  <si>
    <t>Từ Hùng</t>
  </si>
  <si>
    <t>K164072291</t>
  </si>
  <si>
    <t>Võ Từ</t>
  </si>
  <si>
    <t>30/09/1998</t>
  </si>
  <si>
    <t>K164082368</t>
  </si>
  <si>
    <t>K164072292</t>
  </si>
  <si>
    <t>24/03/1997</t>
  </si>
  <si>
    <t>K154111060</t>
  </si>
  <si>
    <t>K164052235</t>
  </si>
  <si>
    <t>Nguyễn Thị Châu</t>
  </si>
  <si>
    <t>Ảnh</t>
  </si>
  <si>
    <t>K165022511</t>
  </si>
  <si>
    <t>K165022512</t>
  </si>
  <si>
    <t>Nguyễn Đặng Lập</t>
  </si>
  <si>
    <t>K164062249</t>
  </si>
  <si>
    <t>Nguyễn Đại</t>
  </si>
  <si>
    <t>K155011132</t>
  </si>
  <si>
    <t>Nguyễn Huỳnh Quốc</t>
  </si>
  <si>
    <t>K155021224</t>
  </si>
  <si>
    <t>Nguyễn Nguyên Gia</t>
  </si>
  <si>
    <t>K164052236</t>
  </si>
  <si>
    <t>Trịnh Văn</t>
  </si>
  <si>
    <t>04/11/1997</t>
  </si>
  <si>
    <t>K155031348</t>
  </si>
  <si>
    <t>Cao Thị</t>
  </si>
  <si>
    <t>Báu</t>
  </si>
  <si>
    <t>04/07/1994</t>
  </si>
  <si>
    <t>K154070604</t>
  </si>
  <si>
    <t>Hoàng Văn</t>
  </si>
  <si>
    <t>K155011133</t>
  </si>
  <si>
    <t>K164062250</t>
  </si>
  <si>
    <t>25/04/1997</t>
  </si>
  <si>
    <t>K154070605</t>
  </si>
  <si>
    <t>K164042210</t>
  </si>
  <si>
    <t>Can</t>
  </si>
  <si>
    <t>K164032125</t>
  </si>
  <si>
    <t>K164022091</t>
  </si>
  <si>
    <t>03/09/1996</t>
  </si>
  <si>
    <t>K144010010</t>
  </si>
  <si>
    <t>Trịnh Thị Mỹ</t>
  </si>
  <si>
    <t>K164072349</t>
  </si>
  <si>
    <t>Vũ Thị Ngọc</t>
  </si>
  <si>
    <t>K164072350</t>
  </si>
  <si>
    <t>Lưu Kim</t>
  </si>
  <si>
    <t>K164052237</t>
  </si>
  <si>
    <t>K164092389</t>
  </si>
  <si>
    <t>Trần Thị Lệ</t>
  </si>
  <si>
    <t>K165012465</t>
  </si>
  <si>
    <t>Nguyễn Điêu Hoàng</t>
  </si>
  <si>
    <t>K164102401</t>
  </si>
  <si>
    <t>Chương</t>
  </si>
  <si>
    <t>06/03/1998</t>
  </si>
  <si>
    <t>K164022093</t>
  </si>
  <si>
    <t>Cúc</t>
  </si>
  <si>
    <t>K164062251</t>
  </si>
  <si>
    <t>Cương</t>
  </si>
  <si>
    <t>23/02/1998</t>
  </si>
  <si>
    <t>K164072295</t>
  </si>
  <si>
    <t>Nguyễn Tử</t>
  </si>
  <si>
    <t>K164022094</t>
  </si>
  <si>
    <t>Lê Hùng</t>
  </si>
  <si>
    <t>K165012492</t>
  </si>
  <si>
    <t>K164062252</t>
  </si>
  <si>
    <t>15/08/1997</t>
  </si>
  <si>
    <t>K154050463</t>
  </si>
  <si>
    <t>Nguyễn Trọng</t>
  </si>
  <si>
    <t>Đại</t>
  </si>
  <si>
    <t>K164072297</t>
  </si>
  <si>
    <t>Vũ Đình</t>
  </si>
  <si>
    <t>K154111065</t>
  </si>
  <si>
    <t>Phan Ngọc Huỳnh</t>
  </si>
  <si>
    <t>K164082369</t>
  </si>
  <si>
    <t>Đang</t>
  </si>
  <si>
    <t>K165022516</t>
  </si>
  <si>
    <t>Bùi Thành</t>
  </si>
  <si>
    <t>K165032577</t>
  </si>
  <si>
    <t>25/07/1997</t>
  </si>
  <si>
    <t>K165042634</t>
  </si>
  <si>
    <t>Trịnh Quốc</t>
  </si>
  <si>
    <t>K165032578</t>
  </si>
  <si>
    <t>Trương Hoàng</t>
  </si>
  <si>
    <t>K164042150</t>
  </si>
  <si>
    <t>Đặng Minh</t>
  </si>
  <si>
    <t>Đệ</t>
  </si>
  <si>
    <t>K154090948</t>
  </si>
  <si>
    <t>Đoàn Thị Kiều</t>
  </si>
  <si>
    <t>25/06/1997</t>
  </si>
  <si>
    <t>K154100986</t>
  </si>
  <si>
    <t>K165022515</t>
  </si>
  <si>
    <t>K164032139</t>
  </si>
  <si>
    <t>Điệp</t>
  </si>
  <si>
    <t>K165012467</t>
  </si>
  <si>
    <t>Diệu</t>
  </si>
  <si>
    <t>K164062254</t>
  </si>
  <si>
    <t>Đoàn Thị Mỹ</t>
  </si>
  <si>
    <t>K164012058</t>
  </si>
  <si>
    <t>K164112436</t>
  </si>
  <si>
    <t>Đồng</t>
  </si>
  <si>
    <t>K164102403</t>
  </si>
  <si>
    <t>K165012468</t>
  </si>
  <si>
    <t>Phạm Huỳnh</t>
  </si>
  <si>
    <t>K165032579</t>
  </si>
  <si>
    <t>Trần Minh Hoài</t>
  </si>
  <si>
    <t>K164062282</t>
  </si>
  <si>
    <t>Đào Thị Mỹ</t>
  </si>
  <si>
    <t>K164042148</t>
  </si>
  <si>
    <t>K164092390</t>
  </si>
  <si>
    <t>Lương Thị</t>
  </si>
  <si>
    <t>20/09/1998</t>
  </si>
  <si>
    <t>K164072296</t>
  </si>
  <si>
    <t>Mai Thị Hồng</t>
  </si>
  <si>
    <t>K165042633</t>
  </si>
  <si>
    <t>K164032126</t>
  </si>
  <si>
    <t>08/05/1996</t>
  </si>
  <si>
    <t>K154080828</t>
  </si>
  <si>
    <t>K164112437</t>
  </si>
  <si>
    <t>K165032571</t>
  </si>
  <si>
    <t>Quách Thị Mỹ</t>
  </si>
  <si>
    <t>K154010007</t>
  </si>
  <si>
    <t>K154080829</t>
  </si>
  <si>
    <t>Huỳnh Trương Thùy</t>
  </si>
  <si>
    <t>K154070617</t>
  </si>
  <si>
    <t>12/10/1998</t>
  </si>
  <si>
    <t>K164112438</t>
  </si>
  <si>
    <t>Trần Quý</t>
  </si>
  <si>
    <t>24/07/1997</t>
  </si>
  <si>
    <t>K154090945</t>
  </si>
  <si>
    <t>Trương Thị Thùy</t>
  </si>
  <si>
    <t>K154060539</t>
  </si>
  <si>
    <t>Tạ Quốc</t>
  </si>
  <si>
    <t>Đương</t>
  </si>
  <si>
    <t>17/02/1995</t>
  </si>
  <si>
    <t>K155041443</t>
  </si>
  <si>
    <t>16/06/1996</t>
  </si>
  <si>
    <t>K155031357</t>
  </si>
  <si>
    <t>28/01/1997</t>
  </si>
  <si>
    <t>K165032572</t>
  </si>
  <si>
    <t>28/02/1997</t>
  </si>
  <si>
    <t>K154010010</t>
  </si>
  <si>
    <t>12/07/1996</t>
  </si>
  <si>
    <t>K154090872</t>
  </si>
  <si>
    <t>Nguyễn Thị Lương</t>
  </si>
  <si>
    <t>Gia</t>
  </si>
  <si>
    <t>K164012059</t>
  </si>
  <si>
    <t>Lê Lâm</t>
  </si>
  <si>
    <t>K155021311</t>
  </si>
  <si>
    <t>K164072299</t>
  </si>
  <si>
    <t>K164032140</t>
  </si>
  <si>
    <t>02/08/1997</t>
  </si>
  <si>
    <t>K155021312</t>
  </si>
  <si>
    <t>Trần Thị Trà</t>
  </si>
  <si>
    <t>K164062283</t>
  </si>
  <si>
    <t>Giảng</t>
  </si>
  <si>
    <t>K165032580</t>
  </si>
  <si>
    <t>K155011140</t>
  </si>
  <si>
    <t>Giàu</t>
  </si>
  <si>
    <t>K154060540</t>
  </si>
  <si>
    <t>Đào Xuân</t>
  </si>
  <si>
    <t>K164082370</t>
  </si>
  <si>
    <t>K164082371</t>
  </si>
  <si>
    <t>Lê Thị Nam</t>
  </si>
  <si>
    <t>K164102404</t>
  </si>
  <si>
    <t>26/08/1996</t>
  </si>
  <si>
    <t>K154090949</t>
  </si>
  <si>
    <t>21/12/1998</t>
  </si>
  <si>
    <t>K164022095</t>
  </si>
  <si>
    <t>K164032127</t>
  </si>
  <si>
    <t>Tạ Thị Thu</t>
  </si>
  <si>
    <t>K164072300</t>
  </si>
  <si>
    <t>Trần Mỹ</t>
  </si>
  <si>
    <t>K165032581</t>
  </si>
  <si>
    <t>K164102406</t>
  </si>
  <si>
    <t>Huỳnh Ngọc Khánh</t>
  </si>
  <si>
    <t>K164102411</t>
  </si>
  <si>
    <t>Mạc Quế</t>
  </si>
  <si>
    <t>18/10/1997</t>
  </si>
  <si>
    <t>K154030242</t>
  </si>
  <si>
    <t>Mai Huỳnh Nguyệt</t>
  </si>
  <si>
    <t>K164042155</t>
  </si>
  <si>
    <t>K154041511</t>
  </si>
  <si>
    <t>Nguyễn Lê Thuý</t>
  </si>
  <si>
    <t>20/02/1997</t>
  </si>
  <si>
    <t>K154090950</t>
  </si>
  <si>
    <t>K164072302</t>
  </si>
  <si>
    <t>K164022097</t>
  </si>
  <si>
    <t>Quách Xuân</t>
  </si>
  <si>
    <t>11/01/1997</t>
  </si>
  <si>
    <t>K154030241</t>
  </si>
  <si>
    <t>Đỗ Hồng</t>
  </si>
  <si>
    <t>Ngô Thị Bích</t>
  </si>
  <si>
    <t>K164012061</t>
  </si>
  <si>
    <t>K154070623</t>
  </si>
  <si>
    <t>K164072301</t>
  </si>
  <si>
    <t>Lê Hữu Thành</t>
  </si>
  <si>
    <t>K164062259</t>
  </si>
  <si>
    <t>K164102405</t>
  </si>
  <si>
    <t>K164102408</t>
  </si>
  <si>
    <t xml:space="preserve">Ksor </t>
  </si>
  <si>
    <t>H'Chi</t>
  </si>
  <si>
    <t>28/06/1996</t>
  </si>
  <si>
    <t>K155021544</t>
  </si>
  <si>
    <t>Rcom</t>
  </si>
  <si>
    <t>H'Drim</t>
  </si>
  <si>
    <t>29/12/1996</t>
  </si>
  <si>
    <t>K155031548</t>
  </si>
  <si>
    <t>Hồ Trung</t>
  </si>
  <si>
    <t>K164112440</t>
  </si>
  <si>
    <t>K164022098</t>
  </si>
  <si>
    <t>K155041448</t>
  </si>
  <si>
    <t>K164032141</t>
  </si>
  <si>
    <t>Bùi Minh</t>
  </si>
  <si>
    <t>K165041994</t>
  </si>
  <si>
    <t>29/05/1996</t>
  </si>
  <si>
    <t>K155011529</t>
  </si>
  <si>
    <t>Đỗ Trung</t>
  </si>
  <si>
    <t>K165012493</t>
  </si>
  <si>
    <t>K165041995</t>
  </si>
  <si>
    <t>Phạm Như</t>
  </si>
  <si>
    <t>K164012062</t>
  </si>
  <si>
    <t>06/07/1998</t>
  </si>
  <si>
    <t>K165042636</t>
  </si>
  <si>
    <t>Nguyễn Trần Minh</t>
  </si>
  <si>
    <t>K165012494</t>
  </si>
  <si>
    <t>Bạch Thị</t>
  </si>
  <si>
    <t>K164022100</t>
  </si>
  <si>
    <t>Đinh Tấn</t>
  </si>
  <si>
    <t>K165032582</t>
  </si>
  <si>
    <t>Hồ Huy</t>
  </si>
  <si>
    <t>K164042158</t>
  </si>
  <si>
    <t>K165032583</t>
  </si>
  <si>
    <t>K164062649</t>
  </si>
  <si>
    <t>K164072304</t>
  </si>
  <si>
    <t>K164042156</t>
  </si>
  <si>
    <t>K164042214</t>
  </si>
  <si>
    <t>K164052239</t>
  </si>
  <si>
    <t>Đinh Tiến</t>
  </si>
  <si>
    <t>K165032626</t>
  </si>
  <si>
    <t>K154060545</t>
  </si>
  <si>
    <t>Nguyễn Huy</t>
  </si>
  <si>
    <t>K164042157</t>
  </si>
  <si>
    <t>K164082373</t>
  </si>
  <si>
    <t>K165012469</t>
  </si>
  <si>
    <t>K165041996</t>
  </si>
  <si>
    <t>Đặng Thị Cẩm</t>
  </si>
  <si>
    <t>K164072305</t>
  </si>
  <si>
    <t>K154010021</t>
  </si>
  <si>
    <t>K164012064</t>
  </si>
  <si>
    <t>K165041997</t>
  </si>
  <si>
    <t>Hứa Thị</t>
  </si>
  <si>
    <t>K164012065</t>
  </si>
  <si>
    <t>Triệu Thị Mai</t>
  </si>
  <si>
    <t>K154060546</t>
  </si>
  <si>
    <t>Hoàng Quốc</t>
  </si>
  <si>
    <t>K165012495</t>
  </si>
  <si>
    <t>K154090886</t>
  </si>
  <si>
    <t>K164072308</t>
  </si>
  <si>
    <t>K165032627</t>
  </si>
  <si>
    <t>K164042162</t>
  </si>
  <si>
    <t>Đoàn Mai</t>
  </si>
  <si>
    <t>K164052240</t>
  </si>
  <si>
    <t>Lê Đình Giáng</t>
  </si>
  <si>
    <t>K165012471</t>
  </si>
  <si>
    <t>Mai Thùy Lan</t>
  </si>
  <si>
    <t>27/12/1996</t>
  </si>
  <si>
    <t>K164012067</t>
  </si>
  <si>
    <t>K164082375</t>
  </si>
  <si>
    <t>K165042000</t>
  </si>
  <si>
    <t>K164072309</t>
  </si>
  <si>
    <t>K154111076</t>
  </si>
  <si>
    <t>Vũ Lê Ngọc</t>
  </si>
  <si>
    <t>K164072352</t>
  </si>
  <si>
    <t>Cao Quang</t>
  </si>
  <si>
    <t>K165012470</t>
  </si>
  <si>
    <t>Đoàn Phát</t>
  </si>
  <si>
    <t>K155031368</t>
  </si>
  <si>
    <t>Huỳnh Vũ Gia</t>
  </si>
  <si>
    <t>K164032142</t>
  </si>
  <si>
    <t>Lê Trọng Đăng</t>
  </si>
  <si>
    <t>K165022522</t>
  </si>
  <si>
    <t>Tôn Long</t>
  </si>
  <si>
    <t>K164112444</t>
  </si>
  <si>
    <t>K164062262</t>
  </si>
  <si>
    <t>K164072307</t>
  </si>
  <si>
    <t>Trần Nhật Khánh</t>
  </si>
  <si>
    <t>K165041999</t>
  </si>
  <si>
    <t>K164042161</t>
  </si>
  <si>
    <t>Cao Tiến</t>
  </si>
  <si>
    <t>K164072351</t>
  </si>
  <si>
    <t>Mai Việt</t>
  </si>
  <si>
    <t>K164042164</t>
  </si>
  <si>
    <t>K165022524</t>
  </si>
  <si>
    <t>K164062263</t>
  </si>
  <si>
    <t>K164072310</t>
  </si>
  <si>
    <t>K165042001</t>
  </si>
  <si>
    <t>Võ Đức Viên</t>
  </si>
  <si>
    <t>19/04/1997</t>
  </si>
  <si>
    <t>K164112445</t>
  </si>
  <si>
    <t>Nguyễn Hoàng Vân</t>
  </si>
  <si>
    <t>K165012472</t>
  </si>
  <si>
    <t>Bạch Văn Quốc</t>
  </si>
  <si>
    <t>K164022102</t>
  </si>
  <si>
    <t>Đặng Thị Kim</t>
  </si>
  <si>
    <t>K165022525</t>
  </si>
  <si>
    <t>Huỳnh Đăng</t>
  </si>
  <si>
    <t>K164062264</t>
  </si>
  <si>
    <t>Lê Thành Anh</t>
  </si>
  <si>
    <t>K165012497</t>
  </si>
  <si>
    <t>Nguyễn Huỳnh Tiến</t>
  </si>
  <si>
    <t>K154010026</t>
  </si>
  <si>
    <t>15/06/1997</t>
  </si>
  <si>
    <t>K155021320</t>
  </si>
  <si>
    <t>Trương Đức</t>
  </si>
  <si>
    <t>K164042217</t>
  </si>
  <si>
    <t>K165032586</t>
  </si>
  <si>
    <t>Lê Tấn</t>
  </si>
  <si>
    <t>Kiệt</t>
  </si>
  <si>
    <t>K155041454</t>
  </si>
  <si>
    <t>Mà Thị</t>
  </si>
  <si>
    <t>09/12/1997</t>
  </si>
  <si>
    <t>K164042166</t>
  </si>
  <si>
    <t>H Yôm Buôn</t>
  </si>
  <si>
    <t>Krông</t>
  </si>
  <si>
    <t>02/07/1996</t>
  </si>
  <si>
    <t>K154051512</t>
  </si>
  <si>
    <t>Đoàn Phương</t>
  </si>
  <si>
    <t>04/06/1998</t>
  </si>
  <si>
    <t>K165022528</t>
  </si>
  <si>
    <t>Trần Quốc</t>
  </si>
  <si>
    <t>K165032589</t>
  </si>
  <si>
    <t>Đinh Trần Thu</t>
  </si>
  <si>
    <t>K155041455</t>
  </si>
  <si>
    <t>K165022526</t>
  </si>
  <si>
    <t>K164092392</t>
  </si>
  <si>
    <t>21/10/1998</t>
  </si>
  <si>
    <t>K164022103</t>
  </si>
  <si>
    <t>K165022527</t>
  </si>
  <si>
    <t>K165012473</t>
  </si>
  <si>
    <t>K154010027</t>
  </si>
  <si>
    <t>K165042637</t>
  </si>
  <si>
    <t>Liểu</t>
  </si>
  <si>
    <t>12/07/1997</t>
  </si>
  <si>
    <t>K154070642</t>
  </si>
  <si>
    <t>Đặng Hoài</t>
  </si>
  <si>
    <t>K164102413</t>
  </si>
  <si>
    <t>Hồ Thị Hoài</t>
  </si>
  <si>
    <t>K165042004</t>
  </si>
  <si>
    <t>K165042005</t>
  </si>
  <si>
    <t>K164042168</t>
  </si>
  <si>
    <t>16/05/1997</t>
  </si>
  <si>
    <t>K165032590</t>
  </si>
  <si>
    <t>K164102414</t>
  </si>
  <si>
    <t>Nguyễn Thị Giảng</t>
  </si>
  <si>
    <t>K164072311</t>
  </si>
  <si>
    <t>K164012068</t>
  </si>
  <si>
    <t>K164042169</t>
  </si>
  <si>
    <t>K164032130</t>
  </si>
  <si>
    <t>Tôn Thị Mỹ</t>
  </si>
  <si>
    <t>07/07/1997</t>
  </si>
  <si>
    <t>K165042007</t>
  </si>
  <si>
    <t>Trương Thị Thu</t>
  </si>
  <si>
    <t>K164012069</t>
  </si>
  <si>
    <t>Vũ Thị Thùy</t>
  </si>
  <si>
    <t>K164112450</t>
  </si>
  <si>
    <t>K165022532</t>
  </si>
  <si>
    <t>Võ Tấn</t>
  </si>
  <si>
    <t>24/07/1996</t>
  </si>
  <si>
    <t>K165032592</t>
  </si>
  <si>
    <t>Châu Văn</t>
  </si>
  <si>
    <t>K164112451</t>
  </si>
  <si>
    <t>Mai Thị</t>
  </si>
  <si>
    <t>K164072312</t>
  </si>
  <si>
    <t>22/02/1994</t>
  </si>
  <si>
    <t>K164062265</t>
  </si>
  <si>
    <t>Trần Ngọc Gia</t>
  </si>
  <si>
    <t>K164042220</t>
  </si>
  <si>
    <t>K154101007</t>
  </si>
  <si>
    <t>K165022530</t>
  </si>
  <si>
    <t>15/04/1997</t>
  </si>
  <si>
    <t>K164102415</t>
  </si>
  <si>
    <t>K165012498</t>
  </si>
  <si>
    <t>K165032593</t>
  </si>
  <si>
    <t>K165042009</t>
  </si>
  <si>
    <t>Nguyễn Thị Viên</t>
  </si>
  <si>
    <t>09/09/1997</t>
  </si>
  <si>
    <t>K154010032</t>
  </si>
  <si>
    <t>K165042011</t>
  </si>
  <si>
    <t>Nguyễn Thị Xuân</t>
  </si>
  <si>
    <t>K154111082</t>
  </si>
  <si>
    <t>K165042012</t>
  </si>
  <si>
    <t>Trịnh Thị Tuyết</t>
  </si>
  <si>
    <t>K164032144</t>
  </si>
  <si>
    <t>Khổng Tiến</t>
  </si>
  <si>
    <t>K165032629</t>
  </si>
  <si>
    <t>Mão</t>
  </si>
  <si>
    <t>K165042013</t>
  </si>
  <si>
    <t>Lê Phạm Hoàng</t>
  </si>
  <si>
    <t>K164102416</t>
  </si>
  <si>
    <t>Lê Trần Ngọc</t>
  </si>
  <si>
    <t>K164042221</t>
  </si>
  <si>
    <t>Mơ</t>
  </si>
  <si>
    <t>K164072313</t>
  </si>
  <si>
    <t>Đinh Thị Trà</t>
  </si>
  <si>
    <t>K164012071</t>
  </si>
  <si>
    <t>K165022559</t>
  </si>
  <si>
    <t>Phan Thị Tiểu</t>
  </si>
  <si>
    <t>23/02/1997</t>
  </si>
  <si>
    <t>K154040432</t>
  </si>
  <si>
    <t>Hồ Thị Bích</t>
  </si>
  <si>
    <t>11/02/1997</t>
  </si>
  <si>
    <t>K154040352</t>
  </si>
  <si>
    <t>16/06/1998</t>
  </si>
  <si>
    <t>K165042015</t>
  </si>
  <si>
    <t>K144101335</t>
  </si>
  <si>
    <t>K164072314</t>
  </si>
  <si>
    <t>K165032594</t>
  </si>
  <si>
    <t>K165042016</t>
  </si>
  <si>
    <t>22/08/1997</t>
  </si>
  <si>
    <t>K164072315</t>
  </si>
  <si>
    <t>Bùi Văn</t>
  </si>
  <si>
    <t>K165042638</t>
  </si>
  <si>
    <t>K165032595</t>
  </si>
  <si>
    <t>Nguyễn Huỳnh</t>
  </si>
  <si>
    <t>K165032596</t>
  </si>
  <si>
    <t>K164072317</t>
  </si>
  <si>
    <t>12/11/1997</t>
  </si>
  <si>
    <t>K154030258</t>
  </si>
  <si>
    <t>Dương Thị Thúy</t>
  </si>
  <si>
    <t>K165042017</t>
  </si>
  <si>
    <t>K164042222</t>
  </si>
  <si>
    <t>K164102417</t>
  </si>
  <si>
    <t>Tạ Thị Tuyết</t>
  </si>
  <si>
    <t>01/01/1996</t>
  </si>
  <si>
    <t>K164112454</t>
  </si>
  <si>
    <t>Bùi Trần Phương</t>
  </si>
  <si>
    <t>27/08/1997</t>
  </si>
  <si>
    <t>K154061571</t>
  </si>
  <si>
    <t>Đoàn Kim</t>
  </si>
  <si>
    <t>K164102418</t>
  </si>
  <si>
    <t>Nguyễn Phan Gia</t>
  </si>
  <si>
    <t>K165032597</t>
  </si>
  <si>
    <t>K164082377</t>
  </si>
  <si>
    <t>Nguyễn Vũ Thùy</t>
  </si>
  <si>
    <t>K165012500</t>
  </si>
  <si>
    <t>Phạm Hồng Châu Thanh</t>
  </si>
  <si>
    <t>K164022107</t>
  </si>
  <si>
    <t>K154020197</t>
  </si>
  <si>
    <t>Trần Thị Quỳnh</t>
  </si>
  <si>
    <t>K165012501</t>
  </si>
  <si>
    <t>Danh Thị Thanh</t>
  </si>
  <si>
    <t>K154010037</t>
  </si>
  <si>
    <t>Nguyễn Nguyên</t>
  </si>
  <si>
    <t>28/08/1997</t>
  </si>
  <si>
    <t>K155021254</t>
  </si>
  <si>
    <t>Phạm Quảng</t>
  </si>
  <si>
    <t>K164092393</t>
  </si>
  <si>
    <t>Võ Trọng</t>
  </si>
  <si>
    <t>K165022535</t>
  </si>
  <si>
    <t>Hồng Thế</t>
  </si>
  <si>
    <t>K164072355</t>
  </si>
  <si>
    <t>Lê Vũ Khánh</t>
  </si>
  <si>
    <t>K165022561</t>
  </si>
  <si>
    <t>17/04/1997</t>
  </si>
  <si>
    <t>K155021324</t>
  </si>
  <si>
    <t>12/08/1997</t>
  </si>
  <si>
    <t>K165032599</t>
  </si>
  <si>
    <t>K164062285</t>
  </si>
  <si>
    <t>K164042175</t>
  </si>
  <si>
    <t>Trần Nguyễn Thị Mỹ</t>
  </si>
  <si>
    <t>K164042176</t>
  </si>
  <si>
    <t>Vi Thị Hồng</t>
  </si>
  <si>
    <t>28/08/1996</t>
  </si>
  <si>
    <t>K165012502</t>
  </si>
  <si>
    <t>Lê Đức Bình</t>
  </si>
  <si>
    <t>13/12/1997</t>
  </si>
  <si>
    <t>K154111088</t>
  </si>
  <si>
    <t>K165042019</t>
  </si>
  <si>
    <t>Trần Trung</t>
  </si>
  <si>
    <t>K164012073</t>
  </si>
  <si>
    <t>Lê Chí</t>
  </si>
  <si>
    <t>01/06/1997</t>
  </si>
  <si>
    <t>K164102420</t>
  </si>
  <si>
    <t>Nông Thị Ánh</t>
  </si>
  <si>
    <t>K164022108</t>
  </si>
  <si>
    <t>Phan Thị Ánh</t>
  </si>
  <si>
    <t>K165032600</t>
  </si>
  <si>
    <t>Thiên Thị Bích</t>
  </si>
  <si>
    <t>Nha</t>
  </si>
  <si>
    <t>30/07/1996</t>
  </si>
  <si>
    <t>K155011173</t>
  </si>
  <si>
    <t>Lê Nhã Thanh</t>
  </si>
  <si>
    <t>K154040358</t>
  </si>
  <si>
    <t>K164102421</t>
  </si>
  <si>
    <t>Hồ Thị Ý</t>
  </si>
  <si>
    <t>K165042020</t>
  </si>
  <si>
    <t>K164081151</t>
  </si>
  <si>
    <t>Huỳnh Thảo</t>
  </si>
  <si>
    <t>K164112455</t>
  </si>
  <si>
    <t>Lê Hải</t>
  </si>
  <si>
    <t>K154111091</t>
  </si>
  <si>
    <t>Phạm Hoài Phương</t>
  </si>
  <si>
    <t>25/10/1998</t>
  </si>
  <si>
    <t>K165022537</t>
  </si>
  <si>
    <t>Phan Thị Yến</t>
  </si>
  <si>
    <t>K164072320</t>
  </si>
  <si>
    <t>K165042021</t>
  </si>
  <si>
    <t>K165042023</t>
  </si>
  <si>
    <t>Vũ Thị Lê</t>
  </si>
  <si>
    <t>K164052244</t>
  </si>
  <si>
    <t>Đoàn Thị Tuyết</t>
  </si>
  <si>
    <t>K165042022</t>
  </si>
  <si>
    <t>Hồ Hồng</t>
  </si>
  <si>
    <t>K164042178</t>
  </si>
  <si>
    <t>Kim Tuyết</t>
  </si>
  <si>
    <t>K164072321</t>
  </si>
  <si>
    <t>K164052243</t>
  </si>
  <si>
    <t>Lê Huỳnh</t>
  </si>
  <si>
    <t>Ni</t>
  </si>
  <si>
    <t>K164102423</t>
  </si>
  <si>
    <t>Thập Thị Tiên</t>
  </si>
  <si>
    <t>02/06/1998</t>
  </si>
  <si>
    <t>K164042180</t>
  </si>
  <si>
    <t>Huỳnh Thị Kim</t>
  </si>
  <si>
    <t>Ny</t>
  </si>
  <si>
    <t>K164012074</t>
  </si>
  <si>
    <t>Cao Thị Kim</t>
  </si>
  <si>
    <t>K164012075</t>
  </si>
  <si>
    <t>K165022538</t>
  </si>
  <si>
    <t>K165012477</t>
  </si>
  <si>
    <t>Nguyễn Ja</t>
  </si>
  <si>
    <t>Pan</t>
  </si>
  <si>
    <t>K165012478</t>
  </si>
  <si>
    <t>Huỳnh Châu</t>
  </si>
  <si>
    <t>Pha</t>
  </si>
  <si>
    <t>K165042024</t>
  </si>
  <si>
    <t>Dương Quang</t>
  </si>
  <si>
    <t>Phẩm</t>
  </si>
  <si>
    <t>K164072323</t>
  </si>
  <si>
    <t>Mai Nguyễn Khánh</t>
  </si>
  <si>
    <t>K164072322</t>
  </si>
  <si>
    <t>K165022539</t>
  </si>
  <si>
    <t>K154020137</t>
  </si>
  <si>
    <t>Lâm Thái</t>
  </si>
  <si>
    <t>K164082378</t>
  </si>
  <si>
    <t>Lê Bình Khánh</t>
  </si>
  <si>
    <t>23/06/1997</t>
  </si>
  <si>
    <t>K154090963</t>
  </si>
  <si>
    <t>Bùi Quang</t>
  </si>
  <si>
    <t>K164042183</t>
  </si>
  <si>
    <t>Lương Hào</t>
  </si>
  <si>
    <t>15/11/1996</t>
  </si>
  <si>
    <t>K154060570</t>
  </si>
  <si>
    <t>30/03/1998</t>
  </si>
  <si>
    <t>K165022540</t>
  </si>
  <si>
    <t>Đỗ Minh</t>
  </si>
  <si>
    <t>K165032601</t>
  </si>
  <si>
    <t>K164072324</t>
  </si>
  <si>
    <t>Nguyễn Trần Hoàng</t>
  </si>
  <si>
    <t>K164042227</t>
  </si>
  <si>
    <t>K164042228</t>
  </si>
  <si>
    <t>K164062267</t>
  </si>
  <si>
    <t>02/09/1996</t>
  </si>
  <si>
    <t>k155041471</t>
  </si>
  <si>
    <t>K165042639</t>
  </si>
  <si>
    <t>Đoàn Khánh</t>
  </si>
  <si>
    <t>K164022110</t>
  </si>
  <si>
    <t>K165042026</t>
  </si>
  <si>
    <t>Hoàng Thúy</t>
  </si>
  <si>
    <t>K164072357</t>
  </si>
  <si>
    <t>K164032134</t>
  </si>
  <si>
    <t>Nguyễn Vũ</t>
  </si>
  <si>
    <t>K165042027</t>
  </si>
  <si>
    <t>Trần Diệu</t>
  </si>
  <si>
    <t>23/04/1997</t>
  </si>
  <si>
    <t>K164072326</t>
  </si>
  <si>
    <t>K155021268</t>
  </si>
  <si>
    <t>14/08/1996</t>
  </si>
  <si>
    <t>K154020202</t>
  </si>
  <si>
    <t>K165042028</t>
  </si>
  <si>
    <t>K154020141</t>
  </si>
  <si>
    <t>K154111100</t>
  </si>
  <si>
    <t>Đỗ Phú</t>
  </si>
  <si>
    <t>K164092395</t>
  </si>
  <si>
    <t>Lê Viết Minh</t>
  </si>
  <si>
    <t>K164042184</t>
  </si>
  <si>
    <t>Lý Thanh</t>
  </si>
  <si>
    <t>28/07/1997</t>
  </si>
  <si>
    <t>K164062268</t>
  </si>
  <si>
    <t>Lục Văn</t>
  </si>
  <si>
    <t>K155011181</t>
  </si>
  <si>
    <t>Hoàng Bảo</t>
  </si>
  <si>
    <t>Quốc</t>
  </si>
  <si>
    <t>K164072329</t>
  </si>
  <si>
    <t>Nguyễn Bá</t>
  </si>
  <si>
    <t>K154030275</t>
  </si>
  <si>
    <t>Lê Phú</t>
  </si>
  <si>
    <t>Quý</t>
  </si>
  <si>
    <t>K165032604</t>
  </si>
  <si>
    <t>Đặng Thị Thanh</t>
  </si>
  <si>
    <t>10/01/1997</t>
  </si>
  <si>
    <t>K154101024</t>
  </si>
  <si>
    <t>Đặng Mlô Như</t>
  </si>
  <si>
    <t>K165032602</t>
  </si>
  <si>
    <t>Đỗ Nguyễn Như</t>
  </si>
  <si>
    <t>K165032603</t>
  </si>
  <si>
    <t>K164012076</t>
  </si>
  <si>
    <t>K164042186</t>
  </si>
  <si>
    <t>Lê Trần Quỳnh</t>
  </si>
  <si>
    <t>K154020142</t>
  </si>
  <si>
    <t>K164072330</t>
  </si>
  <si>
    <t>Nguyễn Thị Đang</t>
  </si>
  <si>
    <t>K164012077</t>
  </si>
  <si>
    <t>Nguyễn Trương Mỹ</t>
  </si>
  <si>
    <t>K164032145</t>
  </si>
  <si>
    <t>Phan Thị Xuân</t>
  </si>
  <si>
    <t>K164102425</t>
  </si>
  <si>
    <t>Lê Đình</t>
  </si>
  <si>
    <t>Sáng</t>
  </si>
  <si>
    <t>K164012078</t>
  </si>
  <si>
    <t>Đinh Hoàng</t>
  </si>
  <si>
    <t>K165032631</t>
  </si>
  <si>
    <t>Nguyễn Thái</t>
  </si>
  <si>
    <t>K165012480</t>
  </si>
  <si>
    <t>Trương Trường</t>
  </si>
  <si>
    <t>K164072331</t>
  </si>
  <si>
    <t>Sum</t>
  </si>
  <si>
    <t>K165042641</t>
  </si>
  <si>
    <t>Lê Kim</t>
  </si>
  <si>
    <t>Sun</t>
  </si>
  <si>
    <t>K164102426</t>
  </si>
  <si>
    <t xml:space="preserve">Ngô Thị </t>
  </si>
  <si>
    <t>13/05/1997</t>
  </si>
  <si>
    <t>K154040374</t>
  </si>
  <si>
    <t>Trương Thị Hoài</t>
  </si>
  <si>
    <t>K165022541</t>
  </si>
  <si>
    <t>Bồ Nam</t>
  </si>
  <si>
    <t>K164012079</t>
  </si>
  <si>
    <t>Lục Trung</t>
  </si>
  <si>
    <t>K165042030</t>
  </si>
  <si>
    <t>Nguyễn Phúc</t>
  </si>
  <si>
    <t>K164042229</t>
  </si>
  <si>
    <t>K164042230</t>
  </si>
  <si>
    <t>K154111104</t>
  </si>
  <si>
    <t>K164062270</t>
  </si>
  <si>
    <t>K164032136</t>
  </si>
  <si>
    <t>K165042642</t>
  </si>
  <si>
    <t>Trà Thị Thanh</t>
  </si>
  <si>
    <t>K164022113</t>
  </si>
  <si>
    <t>K165032607</t>
  </si>
  <si>
    <t>K164042187</t>
  </si>
  <si>
    <t>K165012481</t>
  </si>
  <si>
    <t>K164062272</t>
  </si>
  <si>
    <t>Phạm Quốc</t>
  </si>
  <si>
    <t>K155021333</t>
  </si>
  <si>
    <t>K165012482</t>
  </si>
  <si>
    <t>K165022544</t>
  </si>
  <si>
    <t>K154080845</t>
  </si>
  <si>
    <t>Võ Thị Bé</t>
  </si>
  <si>
    <t>K165042036</t>
  </si>
  <si>
    <t>K165032610</t>
  </si>
  <si>
    <t>K165032611</t>
  </si>
  <si>
    <t>Nông Đức</t>
  </si>
  <si>
    <t>K154091526</t>
  </si>
  <si>
    <t>Quảng Đại</t>
  </si>
  <si>
    <t>K165012484</t>
  </si>
  <si>
    <t>K164062273</t>
  </si>
  <si>
    <t>Trần Quang</t>
  </si>
  <si>
    <t>K164082381</t>
  </si>
  <si>
    <t>Phạm Đức</t>
  </si>
  <si>
    <t>K165032609</t>
  </si>
  <si>
    <t>Phạm Thị Kim</t>
  </si>
  <si>
    <t>K154090915</t>
  </si>
  <si>
    <t>Cao Quốc</t>
  </si>
  <si>
    <t>K155011185</t>
  </si>
  <si>
    <t>K164102428</t>
  </si>
  <si>
    <t>Dương Thị Thu</t>
  </si>
  <si>
    <t>K164092396</t>
  </si>
  <si>
    <t>Hồ Thị Phương</t>
  </si>
  <si>
    <t>K154070673</t>
  </si>
  <si>
    <t>Hoàng Phương</t>
  </si>
  <si>
    <t>K164042188</t>
  </si>
  <si>
    <t>K164042190</t>
  </si>
  <si>
    <t>Nguyễn Kim Anh</t>
  </si>
  <si>
    <t>07/06/1997</t>
  </si>
  <si>
    <t>K164062271</t>
  </si>
  <si>
    <t>K155011188</t>
  </si>
  <si>
    <t>K164072333</t>
  </si>
  <si>
    <t>Nguyễn Trần Phương</t>
  </si>
  <si>
    <t>K165022543</t>
  </si>
  <si>
    <t>Phan Thị Hồng</t>
  </si>
  <si>
    <t>K165042034</t>
  </si>
  <si>
    <t>K164012081</t>
  </si>
  <si>
    <t>K165042035</t>
  </si>
  <si>
    <t>Vương Thị</t>
  </si>
  <si>
    <t>K164042191</t>
  </si>
  <si>
    <t>Trần Thiện</t>
  </si>
  <si>
    <t>Thế</t>
  </si>
  <si>
    <t>K164052247</t>
  </si>
  <si>
    <t>K164042192</t>
  </si>
  <si>
    <t>Thường Thu</t>
  </si>
  <si>
    <t>K165032614</t>
  </si>
  <si>
    <t>Đỗ Thị Minh</t>
  </si>
  <si>
    <t>K165042038</t>
  </si>
  <si>
    <t>Nguyễn Chí</t>
  </si>
  <si>
    <t>K164062274</t>
  </si>
  <si>
    <t>Đỗ Huỳnh Phú</t>
  </si>
  <si>
    <t>K154070680</t>
  </si>
  <si>
    <t>Nguyễn Hiếu</t>
  </si>
  <si>
    <t>K154080846</t>
  </si>
  <si>
    <t>K154030288</t>
  </si>
  <si>
    <t>Dương Thị Vân</t>
  </si>
  <si>
    <t>K165012486</t>
  </si>
  <si>
    <t>K165022545</t>
  </si>
  <si>
    <t>Thạch Anh</t>
  </si>
  <si>
    <t>K165032615</t>
  </si>
  <si>
    <t>Nguyễn Phạm Kim</t>
  </si>
  <si>
    <t>K164112459</t>
  </si>
  <si>
    <t>Phạm Trúc</t>
  </si>
  <si>
    <t>K165012485</t>
  </si>
  <si>
    <t>K165022546</t>
  </si>
  <si>
    <t>Lê Huỳnh Anh</t>
  </si>
  <si>
    <t>K164062275</t>
  </si>
  <si>
    <t>K164042194</t>
  </si>
  <si>
    <t>K165042041</t>
  </si>
  <si>
    <t>Trần Tâm</t>
  </si>
  <si>
    <t>K164062287</t>
  </si>
  <si>
    <t>K164092397</t>
  </si>
  <si>
    <t>K155031416</t>
  </si>
  <si>
    <t>Đàm Trí</t>
  </si>
  <si>
    <t>28/03/1997</t>
  </si>
  <si>
    <t>K154090927</t>
  </si>
  <si>
    <t>19/03/1997</t>
  </si>
  <si>
    <t>K154010065</t>
  </si>
  <si>
    <t>Ninh Văn</t>
  </si>
  <si>
    <t>K165042042</t>
  </si>
  <si>
    <t>Trần Thị Mến</t>
  </si>
  <si>
    <t>K164102430</t>
  </si>
  <si>
    <t>16/07/1998</t>
  </si>
  <si>
    <t>K164042193</t>
  </si>
  <si>
    <t>K164072335</t>
  </si>
  <si>
    <t>Hồ Thị Minh</t>
  </si>
  <si>
    <t>K165032616</t>
  </si>
  <si>
    <t>K165022547</t>
  </si>
  <si>
    <t>14/10/1995</t>
  </si>
  <si>
    <t>K164112460</t>
  </si>
  <si>
    <t>Lê Dương Trúc</t>
  </si>
  <si>
    <t>K165012505</t>
  </si>
  <si>
    <t>11/11/1997</t>
  </si>
  <si>
    <t>K164072336</t>
  </si>
  <si>
    <t>K165022562</t>
  </si>
  <si>
    <t>Phan Thị Thu</t>
  </si>
  <si>
    <t>K165032617</t>
  </si>
  <si>
    <t>Thân Trọng</t>
  </si>
  <si>
    <t>K164072334</t>
  </si>
  <si>
    <t>K164042231</t>
  </si>
  <si>
    <t>Dương Thị Mỹ</t>
  </si>
  <si>
    <t>K154090972</t>
  </si>
  <si>
    <t>20/05/1997</t>
  </si>
  <si>
    <t>K164022116</t>
  </si>
  <si>
    <t>K164082383</t>
  </si>
  <si>
    <t>01/03/1996</t>
  </si>
  <si>
    <t>K165042644</t>
  </si>
  <si>
    <t>Dư Tú</t>
  </si>
  <si>
    <t>Tinh</t>
  </si>
  <si>
    <t>K165022548</t>
  </si>
  <si>
    <t>Tịnh</t>
  </si>
  <si>
    <t>K164102431</t>
  </si>
  <si>
    <t>K164042197</t>
  </si>
  <si>
    <t>K164042199</t>
  </si>
  <si>
    <t xml:space="preserve">Trần Thanh </t>
  </si>
  <si>
    <t>K154010069</t>
  </si>
  <si>
    <t>06/07/1996</t>
  </si>
  <si>
    <t>K154040394</t>
  </si>
  <si>
    <t>K164072359</t>
  </si>
  <si>
    <t>K164042200</t>
  </si>
  <si>
    <t>Bùi Thùy</t>
  </si>
  <si>
    <t>K164062276</t>
  </si>
  <si>
    <t>K164082384</t>
  </si>
  <si>
    <t>K165042044</t>
  </si>
  <si>
    <t>Lê Thị Huyền</t>
  </si>
  <si>
    <t>K164032137</t>
  </si>
  <si>
    <t>K165032620</t>
  </si>
  <si>
    <t>K165022564</t>
  </si>
  <si>
    <t>10/04/1996</t>
  </si>
  <si>
    <t>K155041494</t>
  </si>
  <si>
    <t>Thái Thị Huyền</t>
  </si>
  <si>
    <t>K164062652</t>
  </si>
  <si>
    <t>Trịnh Hải</t>
  </si>
  <si>
    <t>K165022550</t>
  </si>
  <si>
    <t>Trần Xuân</t>
  </si>
  <si>
    <t>K164092398</t>
  </si>
  <si>
    <t>Danh Thị Nhật</t>
  </si>
  <si>
    <t>K164012083</t>
  </si>
  <si>
    <t>Nguyễn Lê Phương</t>
  </si>
  <si>
    <t>16/10/1997</t>
  </si>
  <si>
    <t>K155021292</t>
  </si>
  <si>
    <t>K165042047</t>
  </si>
  <si>
    <t>08/06/1996</t>
  </si>
  <si>
    <t>K155011537</t>
  </si>
  <si>
    <t>K165012507</t>
  </si>
  <si>
    <t>Trương Thị Huyền</t>
  </si>
  <si>
    <t>K164042202</t>
  </si>
  <si>
    <t>K165042048</t>
  </si>
  <si>
    <t>Cao Hoài</t>
  </si>
  <si>
    <t>K164012084</t>
  </si>
  <si>
    <t>K154010074</t>
  </si>
  <si>
    <t>Nguyễn Trần Thanh</t>
  </si>
  <si>
    <t>01/04/1997</t>
  </si>
  <si>
    <t>K164012085</t>
  </si>
  <si>
    <t>Võ Nguyễn Thanh</t>
  </si>
  <si>
    <t>K164072361</t>
  </si>
  <si>
    <t>Cái</t>
  </si>
  <si>
    <t>K165042049</t>
  </si>
  <si>
    <t>K164072340</t>
  </si>
  <si>
    <t>Lô Hà Cẩm</t>
  </si>
  <si>
    <t>K164012087</t>
  </si>
  <si>
    <t>Lương Công Minh</t>
  </si>
  <si>
    <t>K164072363</t>
  </si>
  <si>
    <t>K155011209</t>
  </si>
  <si>
    <t>K155041497</t>
  </si>
  <si>
    <t>K165012489</t>
  </si>
  <si>
    <t>K164022120</t>
  </si>
  <si>
    <t>Bùi Anh</t>
  </si>
  <si>
    <t>14/04/1998</t>
  </si>
  <si>
    <t>K164072341</t>
  </si>
  <si>
    <t>K164062277</t>
  </si>
  <si>
    <t>Lê Anh</t>
  </si>
  <si>
    <t>K155021294</t>
  </si>
  <si>
    <t>K165012488</t>
  </si>
  <si>
    <t>K165032632</t>
  </si>
  <si>
    <t>K155021295</t>
  </si>
  <si>
    <t>Nguyễn Trường Duy</t>
  </si>
  <si>
    <t>K164022118</t>
  </si>
  <si>
    <t>K155041496</t>
  </si>
  <si>
    <t>Nguyễn Vũ Anh</t>
  </si>
  <si>
    <t>K164022119</t>
  </si>
  <si>
    <t>K165022551</t>
  </si>
  <si>
    <t>Dương Hữu</t>
  </si>
  <si>
    <t>K164062278</t>
  </si>
  <si>
    <t>K165032621</t>
  </si>
  <si>
    <t>Nguyễn Cát</t>
  </si>
  <si>
    <t>Tường</t>
  </si>
  <si>
    <t>K164042205</t>
  </si>
  <si>
    <t>02/04/1997</t>
  </si>
  <si>
    <t>K154090973</t>
  </si>
  <si>
    <t>05/03/1997</t>
  </si>
  <si>
    <t>K154070695</t>
  </si>
  <si>
    <t>13/10/1997</t>
  </si>
  <si>
    <t>K154101030</t>
  </si>
  <si>
    <t>K164012086</t>
  </si>
  <si>
    <t>Lê Đinh Thiên</t>
  </si>
  <si>
    <t>06/10/1997</t>
  </si>
  <si>
    <t>K154090975</t>
  </si>
  <si>
    <t>Phạm Nguyễn Phương</t>
  </si>
  <si>
    <t>K164042206</t>
  </si>
  <si>
    <t>Tô Châu Hoàng</t>
  </si>
  <si>
    <t>K164042232</t>
  </si>
  <si>
    <t>Đặng Thị Hồng</t>
  </si>
  <si>
    <t>K154111124</t>
  </si>
  <si>
    <t>K164102432</t>
  </si>
  <si>
    <t>K164072344</t>
  </si>
  <si>
    <t>K165042050</t>
  </si>
  <si>
    <t>K164072365</t>
  </si>
  <si>
    <t>K164012089</t>
  </si>
  <si>
    <t>K165042646</t>
  </si>
  <si>
    <t>Nguyễn Hoàng Trác</t>
  </si>
  <si>
    <t>K154111123</t>
  </si>
  <si>
    <t>Dương Nguyễn Tường</t>
  </si>
  <si>
    <t>K164042207</t>
  </si>
  <si>
    <t>Nguyễn Đình Mai</t>
  </si>
  <si>
    <t>K164042208</t>
  </si>
  <si>
    <t>Dương Quốc</t>
  </si>
  <si>
    <t>Việt</t>
  </si>
  <si>
    <t>K164082387</t>
  </si>
  <si>
    <t>K165012490</t>
  </si>
  <si>
    <t>K164062280</t>
  </si>
  <si>
    <t>K164062653</t>
  </si>
  <si>
    <t>Hồ Đặng Phương</t>
  </si>
  <si>
    <t>K164102434</t>
  </si>
  <si>
    <t>Nguyễn Ngọc Tường</t>
  </si>
  <si>
    <t>K165022565</t>
  </si>
  <si>
    <t>Nguyễn Thanh Hạ</t>
  </si>
  <si>
    <t>K164072366</t>
  </si>
  <si>
    <t>Trương Huỳnh Thúy</t>
  </si>
  <si>
    <t>23/10/1997</t>
  </si>
  <si>
    <t>K164042233</t>
  </si>
  <si>
    <t>Phan Trần Thế</t>
  </si>
  <si>
    <t>K165022554</t>
  </si>
  <si>
    <t>K165042052</t>
  </si>
  <si>
    <t>K164022123</t>
  </si>
  <si>
    <t>31/03/1997</t>
  </si>
  <si>
    <t>K164042209</t>
  </si>
  <si>
    <t>161052</t>
  </si>
  <si>
    <t>Huỳnh Nguyễn Hoàng</t>
  </si>
  <si>
    <t>k164081018</t>
  </si>
  <si>
    <t>161572</t>
  </si>
  <si>
    <t>03/04/1995</t>
  </si>
  <si>
    <t>K164012056</t>
  </si>
  <si>
    <t>161610</t>
  </si>
  <si>
    <t>Bân</t>
  </si>
  <si>
    <t>K164072293</t>
  </si>
  <si>
    <t>161573</t>
  </si>
  <si>
    <t>Nguyễn Lâm</t>
  </si>
  <si>
    <t>K164102055</t>
  </si>
  <si>
    <t>161612</t>
  </si>
  <si>
    <t>04/07/1997</t>
  </si>
  <si>
    <t>K164102402</t>
  </si>
  <si>
    <t>161574</t>
  </si>
  <si>
    <t>Nguyễn Hoàng Thành</t>
  </si>
  <si>
    <t>K164042659</t>
  </si>
  <si>
    <t>161575</t>
  </si>
  <si>
    <t>Phạm Đăng</t>
  </si>
  <si>
    <t>11/10/1996</t>
  </si>
  <si>
    <t>K165022519</t>
  </si>
  <si>
    <t>161576</t>
  </si>
  <si>
    <t>06/06/1996</t>
  </si>
  <si>
    <t>K165022520</t>
  </si>
  <si>
    <t>161577</t>
  </si>
  <si>
    <t>Phan Thi Thanh</t>
  </si>
  <si>
    <t>K164072303</t>
  </si>
  <si>
    <t>161578</t>
  </si>
  <si>
    <t>K165032625</t>
  </si>
  <si>
    <t>161579</t>
  </si>
  <si>
    <t>K164102049</t>
  </si>
  <si>
    <t>161580</t>
  </si>
  <si>
    <t>K164022096</t>
  </si>
  <si>
    <t>161600</t>
  </si>
  <si>
    <t>K164042159</t>
  </si>
  <si>
    <t>161596</t>
  </si>
  <si>
    <t>K164102412</t>
  </si>
  <si>
    <t>161581</t>
  </si>
  <si>
    <t>K164062658</t>
  </si>
  <si>
    <t>161582</t>
  </si>
  <si>
    <t>Đoàn Phúc</t>
  </si>
  <si>
    <t>10/05/1997</t>
  </si>
  <si>
    <t>K165032584</t>
  </si>
  <si>
    <t>161583</t>
  </si>
  <si>
    <t>Phạm Thị Xuân</t>
  </si>
  <si>
    <t>K165012496</t>
  </si>
  <si>
    <t>161584</t>
  </si>
  <si>
    <t>K164042216</t>
  </si>
  <si>
    <t>161585</t>
  </si>
  <si>
    <t>K154101000</t>
  </si>
  <si>
    <t>161586</t>
  </si>
  <si>
    <t>05/01/1996</t>
  </si>
  <si>
    <t>K155041456</t>
  </si>
  <si>
    <t>161587</t>
  </si>
  <si>
    <t>Phạm Thanh Hoàng</t>
  </si>
  <si>
    <t>K164042219</t>
  </si>
  <si>
    <t>161588</t>
  </si>
  <si>
    <t>160234</t>
  </si>
  <si>
    <t>160274</t>
  </si>
  <si>
    <t>K154111092</t>
  </si>
  <si>
    <t>161590</t>
  </si>
  <si>
    <t>160314</t>
  </si>
  <si>
    <t>14/05/1998</t>
  </si>
  <si>
    <t>K164102424</t>
  </si>
  <si>
    <t>161591</t>
  </si>
  <si>
    <t>Nguyễn Bích</t>
  </si>
  <si>
    <t>K164072325</t>
  </si>
  <si>
    <t>161592</t>
  </si>
  <si>
    <t>Hoàng Thị Lệ</t>
  </si>
  <si>
    <t>K164022112</t>
  </si>
  <si>
    <t>161593</t>
  </si>
  <si>
    <t>Hồ Diễm</t>
  </si>
  <si>
    <t>K164030385</t>
  </si>
  <si>
    <t>161594</t>
  </si>
  <si>
    <t>Dương Ngọc</t>
  </si>
  <si>
    <t>K165021778</t>
  </si>
  <si>
    <t>161595</t>
  </si>
  <si>
    <t>08/06/1997</t>
  </si>
  <si>
    <t>K165032608</t>
  </si>
  <si>
    <t>161597</t>
  </si>
  <si>
    <t>K164102427</t>
  </si>
  <si>
    <t>161598</t>
  </si>
  <si>
    <t>K154040380</t>
  </si>
  <si>
    <t>161599</t>
  </si>
  <si>
    <t>K165012487</t>
  </si>
  <si>
    <t>161611</t>
  </si>
  <si>
    <t>K164112461</t>
  </si>
  <si>
    <t>161601</t>
  </si>
  <si>
    <t>Bâu Thị Thu</t>
  </si>
  <si>
    <t>K155011201</t>
  </si>
  <si>
    <t>161602</t>
  </si>
  <si>
    <t>Nguyễn Ngọc Mỹ</t>
  </si>
  <si>
    <t>K164042201</t>
  </si>
  <si>
    <t>161589</t>
  </si>
  <si>
    <t>K164072360</t>
  </si>
  <si>
    <t>161603</t>
  </si>
  <si>
    <t>03/03/1995</t>
  </si>
  <si>
    <t>K155011538</t>
  </si>
  <si>
    <t>161604</t>
  </si>
  <si>
    <t/>
  </si>
  <si>
    <t>K164070947</t>
  </si>
  <si>
    <t>161605</t>
  </si>
  <si>
    <t>K164052248</t>
  </si>
  <si>
    <t>161606</t>
  </si>
  <si>
    <t>160486</t>
  </si>
  <si>
    <t>Lê Thị Tường</t>
  </si>
  <si>
    <t>20/01/1997</t>
  </si>
  <si>
    <t>K154041570</t>
  </si>
  <si>
    <t>161607</t>
  </si>
  <si>
    <t>12/01/1997</t>
  </si>
  <si>
    <t>K154040408</t>
  </si>
  <si>
    <t>161608</t>
  </si>
  <si>
    <t>Nguyễn Thị Yến</t>
  </si>
  <si>
    <t>vắng</t>
  </si>
  <si>
    <t>(Ban hành kèm Quyết định số 59/QĐ/TTKTTA ngày 26/09/2016)</t>
  </si>
  <si>
    <t>Tp. Hồ Chí Minh, ngày 26 tháng 09 năm 2016</t>
  </si>
  <si>
    <t>Số thí sinh vắng thi: 18</t>
  </si>
  <si>
    <t>Ngày thi: 17/09/2016</t>
  </si>
  <si>
    <t>Ngày thi:10/09/2016</t>
  </si>
  <si>
    <t>Tổng số thí sinh theo danh sách: 584</t>
  </si>
  <si>
    <t>Tổng số thí sinh theo danh sách: 504</t>
  </si>
  <si>
    <t>Số thí sinh vắng thi: 7</t>
  </si>
  <si>
    <t>Tổng số thí sinh theo danh sách: 495</t>
  </si>
  <si>
    <t>Số thí sinh vắng thi: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</si>
</sst>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Times New Roman"/>
      <family val="1"/>
      <charset val="163"/>
    </font>
    <font>
      <i/>
      <sz val="12"/>
      <name val="Times New Roman"/>
      <family val="1"/>
    </font>
    <font>
      <b/>
      <i/>
      <sz val="12"/>
      <name val="Times New Roman"/>
      <family val="1"/>
    </font>
    <font>
      <i/>
      <sz val="11"/>
      <name val="Times New Roman"/>
      <family val="1"/>
    </font>
    <font>
      <b/>
      <i/>
      <sz val="11"/>
      <color theme="1"/>
      <name val="Times New Roman"/>
      <family val="1"/>
      <charset val="163"/>
    </font>
  </fonts>
  <fills count="2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3">
    <xf numFmtId="0" fontId="0" fillId="0" borderId="0"/>
    <xf numFmtId="0" fontId="9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30" applyNumberFormat="0" applyAlignment="0" applyProtection="0"/>
    <xf numFmtId="0" fontId="14" fillId="22" borderId="31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2" applyNumberFormat="0" applyFill="0" applyAlignment="0" applyProtection="0"/>
    <xf numFmtId="0" fontId="18" fillId="0" borderId="33" applyNumberFormat="0" applyFill="0" applyAlignment="0" applyProtection="0"/>
    <xf numFmtId="0" fontId="19" fillId="0" borderId="34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30" applyNumberFormat="0" applyAlignment="0" applyProtection="0"/>
    <xf numFmtId="0" fontId="21" fillId="0" borderId="35" applyNumberFormat="0" applyFill="0" applyAlignment="0" applyProtection="0"/>
    <xf numFmtId="0" fontId="22" fillId="23" borderId="0" applyNumberFormat="0" applyBorder="0" applyAlignment="0" applyProtection="0"/>
    <xf numFmtId="0" fontId="23" fillId="24" borderId="36" applyNumberFormat="0" applyFont="0" applyAlignment="0" applyProtection="0"/>
    <xf numFmtId="0" fontId="24" fillId="21" borderId="37" applyNumberFormat="0" applyAlignment="0" applyProtection="0"/>
    <xf numFmtId="0" fontId="25" fillId="0" borderId="0" applyNumberFormat="0" applyFill="0" applyBorder="0" applyAlignment="0" applyProtection="0"/>
    <xf numFmtId="0" fontId="26" fillId="0" borderId="38" applyNumberFormat="0" applyFill="0" applyAlignment="0" applyProtection="0"/>
    <xf numFmtId="0" fontId="27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3" xfId="0" applyFont="1" applyBorder="1"/>
    <xf numFmtId="0" fontId="3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/>
    <xf numFmtId="0" fontId="2" fillId="0" borderId="3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Border="1" applyAlignment="1"/>
    <xf numFmtId="0" fontId="2" fillId="0" borderId="3" xfId="0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/>
    <xf numFmtId="49" fontId="2" fillId="0" borderId="2" xfId="0" applyNumberFormat="1" applyFont="1" applyBorder="1"/>
    <xf numFmtId="49" fontId="2" fillId="0" borderId="3" xfId="0" applyNumberFormat="1" applyFont="1" applyBorder="1"/>
    <xf numFmtId="0" fontId="3" fillId="0" borderId="1" xfId="0" applyFont="1" applyBorder="1" applyAlignment="1">
      <alignment horizontal="center" vertical="center"/>
    </xf>
    <xf numFmtId="0" fontId="2" fillId="25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2" xfId="0" applyFont="1" applyBorder="1" applyAlignment="1"/>
    <xf numFmtId="0" fontId="8" fillId="0" borderId="3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0" fontId="8" fillId="25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3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/>
    </xf>
    <xf numFmtId="0" fontId="2" fillId="0" borderId="3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9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32" fillId="0" borderId="0" xfId="0" applyFont="1" applyAlignment="1">
      <alignment horizontal="left" vertical="center"/>
    </xf>
  </cellXfs>
  <cellStyles count="43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1"/>
    <cellStyle name="Note 2" xfId="38"/>
    <cellStyle name="Output 2" xfId="39"/>
    <cellStyle name="Title 2" xfId="40"/>
    <cellStyle name="Total 2" xfId="41"/>
    <cellStyle name="Warning Text 2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235160</xdr:colOff>
      <xdr:row>2</xdr:row>
      <xdr:rowOff>33130</xdr:rowOff>
    </xdr:from>
    <xdr:to>
      <xdr:col>3</xdr:col>
      <xdr:colOff>326268</xdr:colOff>
      <xdr:row>2</xdr:row>
      <xdr:rowOff>34718</xdr:rowOff>
    </xdr:to>
    <xdr:cxnSp macro="">
      <xdr:nvCxnSpPr>
        <xdr:cNvPr id="6" name="Straight Connector 5"/>
        <xdr:cNvCxnSpPr/>
      </xdr:nvCxnSpPr>
      <xdr:spPr>
        <a:xfrm>
          <a:off x="577448" y="541674"/>
          <a:ext cx="2428452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2</xdr:row>
      <xdr:rowOff>28575</xdr:rowOff>
    </xdr:from>
    <xdr:to>
      <xdr:col>13</xdr:col>
      <xdr:colOff>238125</xdr:colOff>
      <xdr:row>2</xdr:row>
      <xdr:rowOff>30163</xdr:rowOff>
    </xdr:to>
    <xdr:cxnSp macro="">
      <xdr:nvCxnSpPr>
        <xdr:cNvPr id="7" name="Straight Connector 6"/>
        <xdr:cNvCxnSpPr/>
      </xdr:nvCxnSpPr>
      <xdr:spPr>
        <a:xfrm>
          <a:off x="6362700" y="542925"/>
          <a:ext cx="174307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235160</xdr:colOff>
      <xdr:row>2</xdr:row>
      <xdr:rowOff>33130</xdr:rowOff>
    </xdr:from>
    <xdr:to>
      <xdr:col>3</xdr:col>
      <xdr:colOff>326268</xdr:colOff>
      <xdr:row>2</xdr:row>
      <xdr:rowOff>34718</xdr:rowOff>
    </xdr:to>
    <xdr:cxnSp macro="">
      <xdr:nvCxnSpPr>
        <xdr:cNvPr id="2" name="Straight Connector 1"/>
        <xdr:cNvCxnSpPr/>
      </xdr:nvCxnSpPr>
      <xdr:spPr>
        <a:xfrm>
          <a:off x="539960" y="547480"/>
          <a:ext cx="2177083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2</xdr:row>
      <xdr:rowOff>28575</xdr:rowOff>
    </xdr:from>
    <xdr:to>
      <xdr:col>13</xdr:col>
      <xdr:colOff>238125</xdr:colOff>
      <xdr:row>2</xdr:row>
      <xdr:rowOff>30163</xdr:rowOff>
    </xdr:to>
    <xdr:cxnSp macro="">
      <xdr:nvCxnSpPr>
        <xdr:cNvPr id="3" name="Straight Connector 2"/>
        <xdr:cNvCxnSpPr/>
      </xdr:nvCxnSpPr>
      <xdr:spPr>
        <a:xfrm>
          <a:off x="6362700" y="542925"/>
          <a:ext cx="174307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235160</xdr:colOff>
      <xdr:row>2</xdr:row>
      <xdr:rowOff>33130</xdr:rowOff>
    </xdr:from>
    <xdr:to>
      <xdr:col>3</xdr:col>
      <xdr:colOff>326268</xdr:colOff>
      <xdr:row>2</xdr:row>
      <xdr:rowOff>34718</xdr:rowOff>
    </xdr:to>
    <xdr:cxnSp macro="">
      <xdr:nvCxnSpPr>
        <xdr:cNvPr id="2" name="Straight Connector 1"/>
        <xdr:cNvCxnSpPr/>
      </xdr:nvCxnSpPr>
      <xdr:spPr>
        <a:xfrm>
          <a:off x="539960" y="528430"/>
          <a:ext cx="2177083" cy="1588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257175</xdr:colOff>
      <xdr:row>2</xdr:row>
      <xdr:rowOff>28575</xdr:rowOff>
    </xdr:from>
    <xdr:to>
      <xdr:col>13</xdr:col>
      <xdr:colOff>238125</xdr:colOff>
      <xdr:row>2</xdr:row>
      <xdr:rowOff>30163</xdr:rowOff>
    </xdr:to>
    <xdr:cxnSp macro="">
      <xdr:nvCxnSpPr>
        <xdr:cNvPr id="3" name="Straight Connector 2"/>
        <xdr:cNvCxnSpPr/>
      </xdr:nvCxnSpPr>
      <xdr:spPr>
        <a:xfrm>
          <a:off x="6362700" y="523875"/>
          <a:ext cx="1743075" cy="1588"/>
        </a:xfrm>
        <a:prstGeom prst="line">
          <a:avLst/>
        </a:prstGeom>
        <a:ln w="158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7"/>
  <sheetViews>
    <sheetView topLeftCell="A498" zoomScaleNormal="100" workbookViewId="0">
      <selection activeCell="N531" sqref="N531"/>
    </sheetView>
  </sheetViews>
  <sheetFormatPr defaultColWidth="9.140625" defaultRowHeight="19.5" customHeight="1" x14ac:dyDescent="0.25"/>
  <cols>
    <col min="1" max="1" width="4.5703125" style="1" customWidth="1"/>
    <col min="2" max="2" width="22" style="4" customWidth="1"/>
    <col min="3" max="3" width="9.28515625" style="4" customWidth="1"/>
    <col min="4" max="4" width="12" style="4" customWidth="1"/>
    <col min="5" max="5" width="14" style="1" hidden="1" customWidth="1"/>
    <col min="6" max="6" width="10.85546875" style="1" customWidth="1"/>
    <col min="7" max="10" width="6.42578125" style="2" customWidth="1"/>
    <col min="11" max="11" width="7.140625" style="5" customWidth="1"/>
    <col min="12" max="12" width="16.7109375" style="5" customWidth="1"/>
    <col min="13" max="13" width="9.7109375" style="2" customWidth="1"/>
    <col min="14" max="14" width="14.5703125" style="10" customWidth="1"/>
    <col min="15" max="16384" width="9.140625" style="2"/>
  </cols>
  <sheetData>
    <row r="1" spans="1:14" ht="19.5" customHeight="1" x14ac:dyDescent="0.25">
      <c r="A1" s="99" t="s">
        <v>72</v>
      </c>
      <c r="B1" s="99"/>
      <c r="C1" s="99"/>
      <c r="D1" s="99"/>
      <c r="E1" s="43"/>
      <c r="G1" s="6"/>
      <c r="H1" s="6"/>
      <c r="I1" s="6"/>
      <c r="K1" s="96" t="s">
        <v>73</v>
      </c>
      <c r="L1" s="96"/>
      <c r="M1" s="96"/>
      <c r="N1" s="96"/>
    </row>
    <row r="2" spans="1:14" ht="19.5" customHeight="1" x14ac:dyDescent="0.25">
      <c r="A2" s="96" t="s">
        <v>74</v>
      </c>
      <c r="B2" s="96"/>
      <c r="C2" s="96"/>
      <c r="D2" s="96"/>
      <c r="E2" s="42"/>
      <c r="G2" s="6"/>
      <c r="H2" s="6"/>
      <c r="I2" s="6"/>
      <c r="K2" s="96" t="s">
        <v>75</v>
      </c>
      <c r="L2" s="96"/>
      <c r="M2" s="96"/>
      <c r="N2" s="96"/>
    </row>
    <row r="3" spans="1:14" ht="19.5" customHeight="1" x14ac:dyDescent="0.25">
      <c r="B3" s="3"/>
      <c r="D3" s="1"/>
      <c r="N3" s="42"/>
    </row>
    <row r="4" spans="1:14" ht="19.5" customHeight="1" x14ac:dyDescent="0.3">
      <c r="A4" s="97" t="s">
        <v>421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9.5" customHeight="1" x14ac:dyDescent="0.25">
      <c r="A5" s="109" t="s">
        <v>3644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9.5" customHeight="1" x14ac:dyDescent="0.25">
      <c r="A6" s="98" t="s">
        <v>422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9.5" customHeight="1" x14ac:dyDescent="0.25">
      <c r="A7" s="98" t="s">
        <v>423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ht="19.5" customHeight="1" x14ac:dyDescent="0.25">
      <c r="D8" s="1"/>
    </row>
    <row r="9" spans="1:14" ht="18.75" customHeight="1" x14ac:dyDescent="0.25">
      <c r="A9" s="87" t="s">
        <v>76</v>
      </c>
      <c r="B9" s="89" t="s">
        <v>77</v>
      </c>
      <c r="C9" s="101" t="s">
        <v>78</v>
      </c>
      <c r="D9" s="85" t="s">
        <v>79</v>
      </c>
      <c r="E9" s="85" t="s">
        <v>424</v>
      </c>
      <c r="F9" s="85" t="s">
        <v>80</v>
      </c>
      <c r="G9" s="89" t="s">
        <v>81</v>
      </c>
      <c r="H9" s="90"/>
      <c r="I9" s="90"/>
      <c r="J9" s="82"/>
      <c r="K9" s="85" t="s">
        <v>82</v>
      </c>
      <c r="L9" s="87" t="s">
        <v>83</v>
      </c>
      <c r="M9" s="87" t="s">
        <v>0</v>
      </c>
      <c r="N9" s="87" t="s">
        <v>1</v>
      </c>
    </row>
    <row r="10" spans="1:14" ht="18.75" customHeight="1" x14ac:dyDescent="0.25">
      <c r="A10" s="88"/>
      <c r="B10" s="100"/>
      <c r="C10" s="102"/>
      <c r="D10" s="86"/>
      <c r="E10" s="86"/>
      <c r="F10" s="86"/>
      <c r="G10" s="44" t="s">
        <v>84</v>
      </c>
      <c r="H10" s="44" t="s">
        <v>85</v>
      </c>
      <c r="I10" s="44" t="s">
        <v>86</v>
      </c>
      <c r="J10" s="44" t="s">
        <v>87</v>
      </c>
      <c r="K10" s="86"/>
      <c r="L10" s="88"/>
      <c r="M10" s="88"/>
      <c r="N10" s="88"/>
    </row>
    <row r="11" spans="1:14" ht="18.75" customHeight="1" x14ac:dyDescent="0.25">
      <c r="A11" s="7">
        <v>1</v>
      </c>
      <c r="B11" s="54" t="s">
        <v>425</v>
      </c>
      <c r="C11" s="55" t="s">
        <v>426</v>
      </c>
      <c r="D11" s="50" t="s">
        <v>427</v>
      </c>
      <c r="E11" s="50" t="s">
        <v>428</v>
      </c>
      <c r="F11" s="50">
        <v>160001</v>
      </c>
      <c r="G11" s="9">
        <v>47</v>
      </c>
      <c r="H11" s="9">
        <v>62</v>
      </c>
      <c r="I11" s="9">
        <v>27</v>
      </c>
      <c r="J11" s="9">
        <v>10</v>
      </c>
      <c r="K11" s="37">
        <f t="shared" ref="K11:K73" si="0">G11+H11+I11+J11</f>
        <v>146</v>
      </c>
      <c r="L11" s="7" t="str">
        <f>VLOOKUP(M11,'Convert table'!$A$1:$B$15,2,0)</f>
        <v>Sơ cấp</v>
      </c>
      <c r="M11" s="8" t="str">
        <f t="shared" ref="M11:M70" si="1">IF(K11&gt;=376,"C2.2",IF(K11&gt;=351,"C2.1",IF(K11&gt;=326,"C1.2",IF(K11&gt;=301,"C1.1",IF(K11&gt;=276,"B2.2",IF(K11&gt;=251,"B2.1",IF(K11&gt;=226,"B1.4",IF(K11&gt;=201,"B1.3",IF(K11&gt;=176,"B1.2",IF(K11&gt;=151,"B1.1",IF(K11&gt;=126,"A2.2",IF(K11&gt;=101,"A2.1",IF(K11&gt;=76,"A1.2","A1.1")))))))))))))</f>
        <v>A2.2</v>
      </c>
      <c r="N11" s="14" t="str">
        <f>VLOOKUP(M11,'Convert table'!$A$1:$C$15,3,0)</f>
        <v>VNU-ETP 4</v>
      </c>
    </row>
    <row r="12" spans="1:14" ht="18.75" customHeight="1" x14ac:dyDescent="0.25">
      <c r="A12" s="7">
        <v>2</v>
      </c>
      <c r="B12" s="54" t="s">
        <v>429</v>
      </c>
      <c r="C12" s="55" t="s">
        <v>116</v>
      </c>
      <c r="D12" s="50" t="s">
        <v>430</v>
      </c>
      <c r="E12" s="50" t="s">
        <v>431</v>
      </c>
      <c r="F12" s="50">
        <v>160002</v>
      </c>
      <c r="G12" s="9">
        <v>23</v>
      </c>
      <c r="H12" s="9">
        <v>45</v>
      </c>
      <c r="I12" s="9">
        <v>0</v>
      </c>
      <c r="J12" s="9">
        <v>5</v>
      </c>
      <c r="K12" s="37">
        <f t="shared" si="0"/>
        <v>73</v>
      </c>
      <c r="L12" s="7" t="str">
        <f>VLOOKUP(M12,'Convert table'!$A$1:$B$15,2,0)</f>
        <v>Khởi đầu</v>
      </c>
      <c r="M12" s="8" t="str">
        <f t="shared" si="1"/>
        <v>A1.1</v>
      </c>
      <c r="N12" s="56" t="str">
        <f>VLOOKUP(M12,'Convert table'!$A$1:$C$15,3,0)</f>
        <v>VNU-ETP 1</v>
      </c>
    </row>
    <row r="13" spans="1:14" ht="18.75" customHeight="1" x14ac:dyDescent="0.25">
      <c r="A13" s="7">
        <v>3</v>
      </c>
      <c r="B13" s="54" t="s">
        <v>432</v>
      </c>
      <c r="C13" s="55" t="s">
        <v>116</v>
      </c>
      <c r="D13" s="50" t="s">
        <v>433</v>
      </c>
      <c r="E13" s="50" t="s">
        <v>434</v>
      </c>
      <c r="F13" s="50">
        <v>160003</v>
      </c>
      <c r="G13" s="9">
        <v>29</v>
      </c>
      <c r="H13" s="9">
        <v>60</v>
      </c>
      <c r="I13" s="9">
        <v>21</v>
      </c>
      <c r="J13" s="9">
        <v>49</v>
      </c>
      <c r="K13" s="37">
        <f t="shared" si="0"/>
        <v>159</v>
      </c>
      <c r="L13" s="7" t="str">
        <f>VLOOKUP(M13,'Convert table'!$A$1:$B$15,2,0)</f>
        <v>Sơ trung cấp</v>
      </c>
      <c r="M13" s="8" t="str">
        <f t="shared" si="1"/>
        <v>B1.1</v>
      </c>
      <c r="N13" s="56" t="str">
        <f>VLOOKUP(M13,'Convert table'!$A$1:$C$15,3,0)</f>
        <v>VNU-ETP 5</v>
      </c>
    </row>
    <row r="14" spans="1:14" ht="18.75" customHeight="1" x14ac:dyDescent="0.25">
      <c r="A14" s="7">
        <v>4</v>
      </c>
      <c r="B14" s="54" t="s">
        <v>435</v>
      </c>
      <c r="C14" s="55" t="s">
        <v>191</v>
      </c>
      <c r="D14" s="50" t="s">
        <v>436</v>
      </c>
      <c r="E14" s="50" t="s">
        <v>437</v>
      </c>
      <c r="F14" s="50">
        <v>160004</v>
      </c>
      <c r="G14" s="9">
        <v>40</v>
      </c>
      <c r="H14" s="9">
        <v>54</v>
      </c>
      <c r="I14" s="9">
        <v>39</v>
      </c>
      <c r="J14" s="9">
        <v>60</v>
      </c>
      <c r="K14" s="37">
        <f t="shared" si="0"/>
        <v>193</v>
      </c>
      <c r="L14" s="7" t="str">
        <f>VLOOKUP(M14,'Convert table'!$A$1:$B$15,2,0)</f>
        <v>Sơ trung cấp</v>
      </c>
      <c r="M14" s="8" t="str">
        <f t="shared" si="1"/>
        <v>B1.2</v>
      </c>
      <c r="N14" s="56" t="str">
        <f>VLOOKUP(M14,'Convert table'!$A$1:$C$15,3,0)</f>
        <v>VNU-ETP 6</v>
      </c>
    </row>
    <row r="15" spans="1:14" ht="18.75" customHeight="1" x14ac:dyDescent="0.25">
      <c r="A15" s="7">
        <v>5</v>
      </c>
      <c r="B15" s="54" t="s">
        <v>438</v>
      </c>
      <c r="C15" s="55" t="s">
        <v>191</v>
      </c>
      <c r="D15" s="50" t="s">
        <v>439</v>
      </c>
      <c r="E15" s="50" t="s">
        <v>440</v>
      </c>
      <c r="F15" s="50">
        <v>160005</v>
      </c>
      <c r="G15" s="9">
        <v>39</v>
      </c>
      <c r="H15" s="9">
        <v>79</v>
      </c>
      <c r="I15" s="9">
        <v>51</v>
      </c>
      <c r="J15" s="9">
        <v>69</v>
      </c>
      <c r="K15" s="37">
        <f t="shared" si="0"/>
        <v>238</v>
      </c>
      <c r="L15" s="7" t="str">
        <f>VLOOKUP(M15,'Convert table'!$A$1:$B$15,2,0)</f>
        <v>Trung cấp</v>
      </c>
      <c r="M15" s="8" t="str">
        <f t="shared" si="1"/>
        <v>B1.4</v>
      </c>
      <c r="N15" s="56" t="str">
        <f>VLOOKUP(M15,'Convert table'!$A$1:$C$15,3,0)</f>
        <v>VNU-ETP 8</v>
      </c>
    </row>
    <row r="16" spans="1:14" ht="18.75" customHeight="1" x14ac:dyDescent="0.25">
      <c r="A16" s="7">
        <v>6</v>
      </c>
      <c r="B16" s="54" t="s">
        <v>441</v>
      </c>
      <c r="C16" s="55" t="s">
        <v>127</v>
      </c>
      <c r="D16" s="50" t="s">
        <v>442</v>
      </c>
      <c r="E16" s="50" t="s">
        <v>443</v>
      </c>
      <c r="F16" s="50">
        <v>160006</v>
      </c>
      <c r="G16" s="9">
        <v>34</v>
      </c>
      <c r="H16" s="9">
        <v>61</v>
      </c>
      <c r="I16" s="9">
        <v>47</v>
      </c>
      <c r="J16" s="9">
        <v>66</v>
      </c>
      <c r="K16" s="37">
        <f t="shared" si="0"/>
        <v>208</v>
      </c>
      <c r="L16" s="7" t="str">
        <f>VLOOKUP(M16,'Convert table'!$A$1:$B$15,2,0)</f>
        <v>Trung cấp</v>
      </c>
      <c r="M16" s="8" t="str">
        <f t="shared" si="1"/>
        <v>B1.3</v>
      </c>
      <c r="N16" s="56" t="str">
        <f>VLOOKUP(M16,'Convert table'!$A$1:$C$15,3,0)</f>
        <v>VNU-ETP 7</v>
      </c>
    </row>
    <row r="17" spans="1:14" ht="18.75" customHeight="1" x14ac:dyDescent="0.25">
      <c r="A17" s="7">
        <v>7</v>
      </c>
      <c r="B17" s="54" t="s">
        <v>444</v>
      </c>
      <c r="C17" s="55" t="s">
        <v>127</v>
      </c>
      <c r="D17" s="50" t="s">
        <v>445</v>
      </c>
      <c r="E17" s="50" t="s">
        <v>446</v>
      </c>
      <c r="F17" s="50">
        <v>160007</v>
      </c>
      <c r="G17" s="9">
        <v>20</v>
      </c>
      <c r="H17" s="9">
        <v>37</v>
      </c>
      <c r="I17" s="9">
        <v>3</v>
      </c>
      <c r="J17" s="9">
        <v>23</v>
      </c>
      <c r="K17" s="37">
        <f t="shared" si="0"/>
        <v>83</v>
      </c>
      <c r="L17" s="7" t="str">
        <f>VLOOKUP(M17,'Convert table'!$A$1:$B$15,2,0)</f>
        <v>Khởi đầu</v>
      </c>
      <c r="M17" s="8" t="str">
        <f t="shared" si="1"/>
        <v>A1.2</v>
      </c>
      <c r="N17" s="56" t="str">
        <f>VLOOKUP(M17,'Convert table'!$A$1:$C$15,3,0)</f>
        <v>VNU-ETP 2</v>
      </c>
    </row>
    <row r="18" spans="1:14" ht="18.75" customHeight="1" x14ac:dyDescent="0.25">
      <c r="A18" s="7">
        <v>8</v>
      </c>
      <c r="B18" s="54" t="s">
        <v>447</v>
      </c>
      <c r="C18" s="55" t="s">
        <v>127</v>
      </c>
      <c r="D18" s="50" t="s">
        <v>448</v>
      </c>
      <c r="E18" s="50" t="s">
        <v>449</v>
      </c>
      <c r="F18" s="50">
        <v>160008</v>
      </c>
      <c r="G18" s="9">
        <v>56</v>
      </c>
      <c r="H18" s="9">
        <v>79</v>
      </c>
      <c r="I18" s="9">
        <v>49</v>
      </c>
      <c r="J18" s="9">
        <v>53</v>
      </c>
      <c r="K18" s="37">
        <f t="shared" si="0"/>
        <v>237</v>
      </c>
      <c r="L18" s="7" t="str">
        <f>VLOOKUP(M18,'Convert table'!$A$1:$B$15,2,0)</f>
        <v>Trung cấp</v>
      </c>
      <c r="M18" s="8" t="str">
        <f t="shared" si="1"/>
        <v>B1.4</v>
      </c>
      <c r="N18" s="56" t="str">
        <f>VLOOKUP(M18,'Convert table'!$A$1:$C$15,3,0)</f>
        <v>VNU-ETP 8</v>
      </c>
    </row>
    <row r="19" spans="1:14" ht="18.75" customHeight="1" x14ac:dyDescent="0.25">
      <c r="A19" s="7">
        <v>9</v>
      </c>
      <c r="B19" s="54" t="s">
        <v>450</v>
      </c>
      <c r="C19" s="55" t="s">
        <v>127</v>
      </c>
      <c r="D19" s="50" t="s">
        <v>451</v>
      </c>
      <c r="E19" s="50" t="s">
        <v>452</v>
      </c>
      <c r="F19" s="50">
        <v>160009</v>
      </c>
      <c r="G19" s="9">
        <v>33</v>
      </c>
      <c r="H19" s="9">
        <v>92</v>
      </c>
      <c r="I19" s="9">
        <v>20</v>
      </c>
      <c r="J19" s="9">
        <v>56</v>
      </c>
      <c r="K19" s="37">
        <f t="shared" si="0"/>
        <v>201</v>
      </c>
      <c r="L19" s="7" t="str">
        <f>VLOOKUP(M19,'Convert table'!$A$1:$B$15,2,0)</f>
        <v>Trung cấp</v>
      </c>
      <c r="M19" s="8" t="str">
        <f t="shared" si="1"/>
        <v>B1.3</v>
      </c>
      <c r="N19" s="56" t="str">
        <f>VLOOKUP(M19,'Convert table'!$A$1:$C$15,3,0)</f>
        <v>VNU-ETP 7</v>
      </c>
    </row>
    <row r="20" spans="1:14" ht="18.75" customHeight="1" x14ac:dyDescent="0.25">
      <c r="A20" s="7">
        <v>10</v>
      </c>
      <c r="B20" s="54" t="s">
        <v>453</v>
      </c>
      <c r="C20" s="55" t="s">
        <v>127</v>
      </c>
      <c r="D20" s="50" t="s">
        <v>454</v>
      </c>
      <c r="E20" s="50" t="s">
        <v>455</v>
      </c>
      <c r="F20" s="50">
        <v>160010</v>
      </c>
      <c r="G20" s="9">
        <v>36</v>
      </c>
      <c r="H20" s="9">
        <v>45</v>
      </c>
      <c r="I20" s="9">
        <v>17</v>
      </c>
      <c r="J20" s="9">
        <v>31</v>
      </c>
      <c r="K20" s="37">
        <f t="shared" si="0"/>
        <v>129</v>
      </c>
      <c r="L20" s="7" t="str">
        <f>VLOOKUP(M20,'Convert table'!$A$1:$B$15,2,0)</f>
        <v>Sơ cấp</v>
      </c>
      <c r="M20" s="8" t="str">
        <f t="shared" si="1"/>
        <v>A2.2</v>
      </c>
      <c r="N20" s="56" t="str">
        <f>VLOOKUP(M20,'Convert table'!$A$1:$C$15,3,0)</f>
        <v>VNU-ETP 4</v>
      </c>
    </row>
    <row r="21" spans="1:14" ht="18.75" customHeight="1" x14ac:dyDescent="0.25">
      <c r="A21" s="7">
        <v>11</v>
      </c>
      <c r="B21" s="54" t="s">
        <v>456</v>
      </c>
      <c r="C21" s="55" t="s">
        <v>127</v>
      </c>
      <c r="D21" s="50" t="s">
        <v>457</v>
      </c>
      <c r="E21" s="50" t="s">
        <v>458</v>
      </c>
      <c r="F21" s="50">
        <v>160011</v>
      </c>
      <c r="G21" s="9">
        <v>14</v>
      </c>
      <c r="H21" s="9">
        <v>16</v>
      </c>
      <c r="I21" s="9">
        <v>15</v>
      </c>
      <c r="J21" s="9">
        <v>36</v>
      </c>
      <c r="K21" s="37">
        <f t="shared" si="0"/>
        <v>81</v>
      </c>
      <c r="L21" s="7" t="str">
        <f>VLOOKUP(M21,'Convert table'!$A$1:$B$15,2,0)</f>
        <v>Khởi đầu</v>
      </c>
      <c r="M21" s="8" t="str">
        <f t="shared" si="1"/>
        <v>A1.2</v>
      </c>
      <c r="N21" s="56" t="str">
        <f>VLOOKUP(M21,'Convert table'!$A$1:$C$15,3,0)</f>
        <v>VNU-ETP 2</v>
      </c>
    </row>
    <row r="22" spans="1:14" ht="18.75" customHeight="1" x14ac:dyDescent="0.25">
      <c r="A22" s="7">
        <v>12</v>
      </c>
      <c r="B22" s="54" t="s">
        <v>461</v>
      </c>
      <c r="C22" s="55" t="s">
        <v>127</v>
      </c>
      <c r="D22" s="50" t="s">
        <v>462</v>
      </c>
      <c r="E22" s="50" t="s">
        <v>463</v>
      </c>
      <c r="F22" s="50">
        <v>160013</v>
      </c>
      <c r="G22" s="9">
        <v>21</v>
      </c>
      <c r="H22" s="9">
        <v>21</v>
      </c>
      <c r="I22" s="9">
        <v>3</v>
      </c>
      <c r="J22" s="9">
        <v>3</v>
      </c>
      <c r="K22" s="37">
        <f t="shared" si="0"/>
        <v>48</v>
      </c>
      <c r="L22" s="7" t="str">
        <f>VLOOKUP(M22,'Convert table'!$A$1:$B$15,2,0)</f>
        <v>Khởi đầu</v>
      </c>
      <c r="M22" s="8" t="str">
        <f t="shared" si="1"/>
        <v>A1.1</v>
      </c>
      <c r="N22" s="56" t="str">
        <f>VLOOKUP(M22,'Convert table'!$A$1:$C$15,3,0)</f>
        <v>VNU-ETP 1</v>
      </c>
    </row>
    <row r="23" spans="1:14" ht="18.75" customHeight="1" x14ac:dyDescent="0.25">
      <c r="A23" s="7">
        <v>13</v>
      </c>
      <c r="B23" s="54" t="s">
        <v>464</v>
      </c>
      <c r="C23" s="55" t="s">
        <v>127</v>
      </c>
      <c r="D23" s="50" t="s">
        <v>465</v>
      </c>
      <c r="E23" s="50" t="s">
        <v>466</v>
      </c>
      <c r="F23" s="50">
        <v>160014</v>
      </c>
      <c r="G23" s="9">
        <v>46</v>
      </c>
      <c r="H23" s="9">
        <v>72</v>
      </c>
      <c r="I23" s="9">
        <v>41</v>
      </c>
      <c r="J23" s="9">
        <v>73</v>
      </c>
      <c r="K23" s="37">
        <f t="shared" si="0"/>
        <v>232</v>
      </c>
      <c r="L23" s="7" t="str">
        <f>VLOOKUP(M23,'Convert table'!$A$1:$B$15,2,0)</f>
        <v>Trung cấp</v>
      </c>
      <c r="M23" s="8" t="str">
        <f t="shared" si="1"/>
        <v>B1.4</v>
      </c>
      <c r="N23" s="56" t="str">
        <f>VLOOKUP(M23,'Convert table'!$A$1:$C$15,3,0)</f>
        <v>VNU-ETP 8</v>
      </c>
    </row>
    <row r="24" spans="1:14" ht="18.75" customHeight="1" x14ac:dyDescent="0.25">
      <c r="A24" s="7">
        <v>14</v>
      </c>
      <c r="B24" s="54" t="s">
        <v>467</v>
      </c>
      <c r="C24" s="55" t="s">
        <v>127</v>
      </c>
      <c r="D24" s="50" t="s">
        <v>468</v>
      </c>
      <c r="E24" s="50" t="s">
        <v>469</v>
      </c>
      <c r="F24" s="50">
        <v>160015</v>
      </c>
      <c r="G24" s="9">
        <v>57</v>
      </c>
      <c r="H24" s="9">
        <v>64</v>
      </c>
      <c r="I24" s="9">
        <v>55</v>
      </c>
      <c r="J24" s="9">
        <v>70</v>
      </c>
      <c r="K24" s="37">
        <f t="shared" si="0"/>
        <v>246</v>
      </c>
      <c r="L24" s="7" t="str">
        <f>VLOOKUP(M24,'Convert table'!$A$1:$B$15,2,0)</f>
        <v>Trung cấp</v>
      </c>
      <c r="M24" s="8" t="str">
        <f t="shared" si="1"/>
        <v>B1.4</v>
      </c>
      <c r="N24" s="56" t="str">
        <f>VLOOKUP(M24,'Convert table'!$A$1:$C$15,3,0)</f>
        <v>VNU-ETP 8</v>
      </c>
    </row>
    <row r="25" spans="1:14" ht="18.75" customHeight="1" x14ac:dyDescent="0.25">
      <c r="A25" s="7">
        <v>15</v>
      </c>
      <c r="B25" s="54" t="s">
        <v>470</v>
      </c>
      <c r="C25" s="55" t="s">
        <v>127</v>
      </c>
      <c r="D25" s="50" t="s">
        <v>471</v>
      </c>
      <c r="E25" s="50" t="s">
        <v>472</v>
      </c>
      <c r="F25" s="50">
        <v>160016</v>
      </c>
      <c r="G25" s="9">
        <v>66</v>
      </c>
      <c r="H25" s="9">
        <v>71</v>
      </c>
      <c r="I25" s="9">
        <v>63</v>
      </c>
      <c r="J25" s="9">
        <v>70</v>
      </c>
      <c r="K25" s="37">
        <f t="shared" si="0"/>
        <v>270</v>
      </c>
      <c r="L25" s="7" t="str">
        <f>VLOOKUP(M25,'Convert table'!$A$1:$B$15,2,0)</f>
        <v>Cao trung cấp</v>
      </c>
      <c r="M25" s="8" t="str">
        <f t="shared" si="1"/>
        <v>B2.1</v>
      </c>
      <c r="N25" s="56" t="str">
        <f>VLOOKUP(M25,'Convert table'!$A$1:$C$15,3,0)</f>
        <v>VNU-ETP 9</v>
      </c>
    </row>
    <row r="26" spans="1:14" ht="18.75" customHeight="1" x14ac:dyDescent="0.25">
      <c r="A26" s="7">
        <v>16</v>
      </c>
      <c r="B26" s="54" t="s">
        <v>283</v>
      </c>
      <c r="C26" s="55" t="s">
        <v>127</v>
      </c>
      <c r="D26" s="50" t="s">
        <v>473</v>
      </c>
      <c r="E26" s="50" t="s">
        <v>474</v>
      </c>
      <c r="F26" s="50">
        <v>160017</v>
      </c>
      <c r="G26" s="9">
        <v>59</v>
      </c>
      <c r="H26" s="9">
        <v>77</v>
      </c>
      <c r="I26" s="9">
        <v>43</v>
      </c>
      <c r="J26" s="9">
        <v>55</v>
      </c>
      <c r="K26" s="37">
        <f t="shared" si="0"/>
        <v>234</v>
      </c>
      <c r="L26" s="7" t="str">
        <f>VLOOKUP(M26,'Convert table'!$A$1:$B$15,2,0)</f>
        <v>Trung cấp</v>
      </c>
      <c r="M26" s="8" t="str">
        <f t="shared" si="1"/>
        <v>B1.4</v>
      </c>
      <c r="N26" s="56" t="str">
        <f>VLOOKUP(M26,'Convert table'!$A$1:$C$15,3,0)</f>
        <v>VNU-ETP 8</v>
      </c>
    </row>
    <row r="27" spans="1:14" ht="18.75" customHeight="1" x14ac:dyDescent="0.25">
      <c r="A27" s="7">
        <v>17</v>
      </c>
      <c r="B27" s="54" t="s">
        <v>216</v>
      </c>
      <c r="C27" s="55" t="s">
        <v>127</v>
      </c>
      <c r="D27" s="50" t="s">
        <v>471</v>
      </c>
      <c r="E27" s="50" t="s">
        <v>475</v>
      </c>
      <c r="F27" s="50">
        <v>160018</v>
      </c>
      <c r="G27" s="9">
        <v>19</v>
      </c>
      <c r="H27" s="9">
        <v>27</v>
      </c>
      <c r="I27" s="9">
        <v>19</v>
      </c>
      <c r="J27" s="9">
        <v>0</v>
      </c>
      <c r="K27" s="37">
        <f t="shared" si="0"/>
        <v>65</v>
      </c>
      <c r="L27" s="7" t="str">
        <f>VLOOKUP(M27,'Convert table'!$A$1:$B$15,2,0)</f>
        <v>Khởi đầu</v>
      </c>
      <c r="M27" s="8" t="str">
        <f t="shared" si="1"/>
        <v>A1.1</v>
      </c>
      <c r="N27" s="56" t="str">
        <f>VLOOKUP(M27,'Convert table'!$A$1:$C$15,3,0)</f>
        <v>VNU-ETP 1</v>
      </c>
    </row>
    <row r="28" spans="1:14" ht="18.75" customHeight="1" x14ac:dyDescent="0.25">
      <c r="A28" s="7">
        <v>18</v>
      </c>
      <c r="B28" s="54" t="s">
        <v>217</v>
      </c>
      <c r="C28" s="55" t="s">
        <v>127</v>
      </c>
      <c r="D28" s="50" t="s">
        <v>476</v>
      </c>
      <c r="E28" s="50" t="s">
        <v>477</v>
      </c>
      <c r="F28" s="50">
        <v>160019</v>
      </c>
      <c r="G28" s="9">
        <v>37</v>
      </c>
      <c r="H28" s="9">
        <v>25</v>
      </c>
      <c r="I28" s="9">
        <v>11</v>
      </c>
      <c r="J28" s="9">
        <v>3</v>
      </c>
      <c r="K28" s="37">
        <f t="shared" si="0"/>
        <v>76</v>
      </c>
      <c r="L28" s="7" t="str">
        <f>VLOOKUP(M28,'Convert table'!$A$1:$B$15,2,0)</f>
        <v>Khởi đầu</v>
      </c>
      <c r="M28" s="8" t="str">
        <f t="shared" si="1"/>
        <v>A1.2</v>
      </c>
      <c r="N28" s="56" t="str">
        <f>VLOOKUP(M28,'Convert table'!$A$1:$C$15,3,0)</f>
        <v>VNU-ETP 2</v>
      </c>
    </row>
    <row r="29" spans="1:14" ht="18.75" customHeight="1" x14ac:dyDescent="0.25">
      <c r="A29" s="7">
        <v>19</v>
      </c>
      <c r="B29" s="54" t="s">
        <v>217</v>
      </c>
      <c r="C29" s="55" t="s">
        <v>127</v>
      </c>
      <c r="D29" s="50" t="s">
        <v>478</v>
      </c>
      <c r="E29" s="50" t="s">
        <v>479</v>
      </c>
      <c r="F29" s="50">
        <v>160020</v>
      </c>
      <c r="G29" s="9">
        <v>50</v>
      </c>
      <c r="H29" s="9">
        <v>67</v>
      </c>
      <c r="I29" s="9">
        <v>41</v>
      </c>
      <c r="J29" s="9">
        <v>78</v>
      </c>
      <c r="K29" s="37">
        <f t="shared" si="0"/>
        <v>236</v>
      </c>
      <c r="L29" s="7" t="str">
        <f>VLOOKUP(M29,'Convert table'!$A$1:$B$15,2,0)</f>
        <v>Trung cấp</v>
      </c>
      <c r="M29" s="8" t="str">
        <f t="shared" si="1"/>
        <v>B1.4</v>
      </c>
      <c r="N29" s="56" t="str">
        <f>VLOOKUP(M29,'Convert table'!$A$1:$C$15,3,0)</f>
        <v>VNU-ETP 8</v>
      </c>
    </row>
    <row r="30" spans="1:14" ht="18.75" customHeight="1" x14ac:dyDescent="0.25">
      <c r="A30" s="7">
        <v>20</v>
      </c>
      <c r="B30" s="54" t="s">
        <v>480</v>
      </c>
      <c r="C30" s="55" t="s">
        <v>127</v>
      </c>
      <c r="D30" s="50" t="s">
        <v>481</v>
      </c>
      <c r="E30" s="50" t="s">
        <v>482</v>
      </c>
      <c r="F30" s="50">
        <v>160021</v>
      </c>
      <c r="G30" s="9">
        <v>29</v>
      </c>
      <c r="H30" s="9">
        <v>32</v>
      </c>
      <c r="I30" s="9">
        <v>41</v>
      </c>
      <c r="J30" s="9">
        <v>55</v>
      </c>
      <c r="K30" s="37">
        <f t="shared" si="0"/>
        <v>157</v>
      </c>
      <c r="L30" s="7" t="str">
        <f>VLOOKUP(M30,'Convert table'!$A$1:$B$15,2,0)</f>
        <v>Sơ trung cấp</v>
      </c>
      <c r="M30" s="8" t="str">
        <f t="shared" si="1"/>
        <v>B1.1</v>
      </c>
      <c r="N30" s="56" t="str">
        <f>VLOOKUP(M30,'Convert table'!$A$1:$C$15,3,0)</f>
        <v>VNU-ETP 5</v>
      </c>
    </row>
    <row r="31" spans="1:14" ht="18.75" customHeight="1" x14ac:dyDescent="0.25">
      <c r="A31" s="7">
        <v>21</v>
      </c>
      <c r="B31" s="54" t="s">
        <v>483</v>
      </c>
      <c r="C31" s="55" t="s">
        <v>127</v>
      </c>
      <c r="D31" s="50" t="s">
        <v>484</v>
      </c>
      <c r="E31" s="50" t="s">
        <v>485</v>
      </c>
      <c r="F31" s="50">
        <v>160022</v>
      </c>
      <c r="G31" s="9">
        <v>42</v>
      </c>
      <c r="H31" s="9">
        <v>42</v>
      </c>
      <c r="I31" s="9">
        <v>43</v>
      </c>
      <c r="J31" s="9">
        <v>45</v>
      </c>
      <c r="K31" s="37">
        <f t="shared" si="0"/>
        <v>172</v>
      </c>
      <c r="L31" s="7" t="str">
        <f>VLOOKUP(M31,'Convert table'!$A$1:$B$15,2,0)</f>
        <v>Sơ trung cấp</v>
      </c>
      <c r="M31" s="8" t="str">
        <f t="shared" si="1"/>
        <v>B1.1</v>
      </c>
      <c r="N31" s="56" t="str">
        <f>VLOOKUP(M31,'Convert table'!$A$1:$C$15,3,0)</f>
        <v>VNU-ETP 5</v>
      </c>
    </row>
    <row r="32" spans="1:14" ht="18.75" customHeight="1" x14ac:dyDescent="0.25">
      <c r="A32" s="7">
        <v>22</v>
      </c>
      <c r="B32" s="54" t="s">
        <v>486</v>
      </c>
      <c r="C32" s="55" t="s">
        <v>127</v>
      </c>
      <c r="D32" s="50" t="s">
        <v>487</v>
      </c>
      <c r="E32" s="50" t="s">
        <v>488</v>
      </c>
      <c r="F32" s="50">
        <v>160023</v>
      </c>
      <c r="G32" s="71" t="s">
        <v>3643</v>
      </c>
      <c r="H32" s="72"/>
      <c r="I32" s="72"/>
      <c r="J32" s="72"/>
      <c r="K32" s="73"/>
      <c r="L32" s="7"/>
      <c r="M32" s="8"/>
      <c r="N32" s="56"/>
    </row>
    <row r="33" spans="1:14" ht="18.75" customHeight="1" x14ac:dyDescent="0.25">
      <c r="A33" s="7">
        <v>23</v>
      </c>
      <c r="B33" s="54" t="s">
        <v>489</v>
      </c>
      <c r="C33" s="55" t="s">
        <v>127</v>
      </c>
      <c r="D33" s="50" t="s">
        <v>490</v>
      </c>
      <c r="E33" s="50" t="s">
        <v>491</v>
      </c>
      <c r="F33" s="50">
        <v>160024</v>
      </c>
      <c r="G33" s="9">
        <v>57</v>
      </c>
      <c r="H33" s="9">
        <v>75</v>
      </c>
      <c r="I33" s="9">
        <v>53</v>
      </c>
      <c r="J33" s="9">
        <v>79</v>
      </c>
      <c r="K33" s="37">
        <f t="shared" si="0"/>
        <v>264</v>
      </c>
      <c r="L33" s="7" t="str">
        <f>VLOOKUP(M33,'Convert table'!$A$1:$B$15,2,0)</f>
        <v>Cao trung cấp</v>
      </c>
      <c r="M33" s="8" t="str">
        <f t="shared" si="1"/>
        <v>B2.1</v>
      </c>
      <c r="N33" s="56" t="str">
        <f>VLOOKUP(M33,'Convert table'!$A$1:$C$15,3,0)</f>
        <v>VNU-ETP 9</v>
      </c>
    </row>
    <row r="34" spans="1:14" ht="18.75" customHeight="1" x14ac:dyDescent="0.25">
      <c r="A34" s="7">
        <v>24</v>
      </c>
      <c r="B34" s="54" t="s">
        <v>492</v>
      </c>
      <c r="C34" s="55" t="s">
        <v>493</v>
      </c>
      <c r="D34" s="50" t="s">
        <v>494</v>
      </c>
      <c r="E34" s="50" t="s">
        <v>495</v>
      </c>
      <c r="F34" s="50">
        <v>160025</v>
      </c>
      <c r="G34" s="9">
        <v>9</v>
      </c>
      <c r="H34" s="9">
        <v>30</v>
      </c>
      <c r="I34" s="9">
        <v>0</v>
      </c>
      <c r="J34" s="9">
        <v>5</v>
      </c>
      <c r="K34" s="37">
        <f t="shared" si="0"/>
        <v>44</v>
      </c>
      <c r="L34" s="7" t="str">
        <f>VLOOKUP(M34,'Convert table'!$A$1:$B$15,2,0)</f>
        <v>Khởi đầu</v>
      </c>
      <c r="M34" s="8" t="str">
        <f t="shared" si="1"/>
        <v>A1.1</v>
      </c>
      <c r="N34" s="56" t="str">
        <f>VLOOKUP(M34,'Convert table'!$A$1:$C$15,3,0)</f>
        <v>VNU-ETP 1</v>
      </c>
    </row>
    <row r="35" spans="1:14" ht="18.75" customHeight="1" x14ac:dyDescent="0.25">
      <c r="A35" s="7">
        <v>25</v>
      </c>
      <c r="B35" s="54" t="s">
        <v>496</v>
      </c>
      <c r="C35" s="55" t="s">
        <v>493</v>
      </c>
      <c r="D35" s="50" t="s">
        <v>497</v>
      </c>
      <c r="E35" s="50" t="s">
        <v>498</v>
      </c>
      <c r="F35" s="50">
        <v>160026</v>
      </c>
      <c r="G35" s="9">
        <v>54</v>
      </c>
      <c r="H35" s="9">
        <v>74</v>
      </c>
      <c r="I35" s="9">
        <v>39</v>
      </c>
      <c r="J35" s="9">
        <v>46</v>
      </c>
      <c r="K35" s="37">
        <f t="shared" si="0"/>
        <v>213</v>
      </c>
      <c r="L35" s="7" t="str">
        <f>VLOOKUP(M35,'Convert table'!$A$1:$B$15,2,0)</f>
        <v>Trung cấp</v>
      </c>
      <c r="M35" s="8" t="str">
        <f t="shared" si="1"/>
        <v>B1.3</v>
      </c>
      <c r="N35" s="56" t="str">
        <f>VLOOKUP(M35,'Convert table'!$A$1:$C$15,3,0)</f>
        <v>VNU-ETP 7</v>
      </c>
    </row>
    <row r="36" spans="1:14" ht="18.75" customHeight="1" x14ac:dyDescent="0.25">
      <c r="A36" s="7">
        <v>26</v>
      </c>
      <c r="B36" s="54" t="s">
        <v>499</v>
      </c>
      <c r="C36" s="55" t="s">
        <v>493</v>
      </c>
      <c r="D36" s="50" t="s">
        <v>500</v>
      </c>
      <c r="E36" s="50" t="s">
        <v>501</v>
      </c>
      <c r="F36" s="50">
        <v>160027</v>
      </c>
      <c r="G36" s="9">
        <v>53</v>
      </c>
      <c r="H36" s="9">
        <v>80</v>
      </c>
      <c r="I36" s="9">
        <v>60</v>
      </c>
      <c r="J36" s="9">
        <v>60</v>
      </c>
      <c r="K36" s="37">
        <f t="shared" si="0"/>
        <v>253</v>
      </c>
      <c r="L36" s="7" t="str">
        <f>VLOOKUP(M36,'Convert table'!$A$1:$B$15,2,0)</f>
        <v>Cao trung cấp</v>
      </c>
      <c r="M36" s="8" t="str">
        <f t="shared" si="1"/>
        <v>B2.1</v>
      </c>
      <c r="N36" s="56" t="str">
        <f>VLOOKUP(M36,'Convert table'!$A$1:$C$15,3,0)</f>
        <v>VNU-ETP 9</v>
      </c>
    </row>
    <row r="37" spans="1:14" ht="18.75" customHeight="1" x14ac:dyDescent="0.25">
      <c r="A37" s="7">
        <v>27</v>
      </c>
      <c r="B37" s="54" t="s">
        <v>502</v>
      </c>
      <c r="C37" s="55" t="s">
        <v>493</v>
      </c>
      <c r="D37" s="50" t="s">
        <v>503</v>
      </c>
      <c r="E37" s="50" t="s">
        <v>504</v>
      </c>
      <c r="F37" s="50">
        <v>160028</v>
      </c>
      <c r="G37" s="9">
        <v>35</v>
      </c>
      <c r="H37" s="9">
        <v>57</v>
      </c>
      <c r="I37" s="9">
        <v>31</v>
      </c>
      <c r="J37" s="9">
        <v>52</v>
      </c>
      <c r="K37" s="37">
        <f t="shared" si="0"/>
        <v>175</v>
      </c>
      <c r="L37" s="7" t="str">
        <f>VLOOKUP(M37,'Convert table'!$A$1:$B$15,2,0)</f>
        <v>Sơ trung cấp</v>
      </c>
      <c r="M37" s="8" t="str">
        <f t="shared" si="1"/>
        <v>B1.1</v>
      </c>
      <c r="N37" s="56" t="str">
        <f>VLOOKUP(M37,'Convert table'!$A$1:$C$15,3,0)</f>
        <v>VNU-ETP 5</v>
      </c>
    </row>
    <row r="38" spans="1:14" ht="18.75" customHeight="1" x14ac:dyDescent="0.25">
      <c r="A38" s="7">
        <v>28</v>
      </c>
      <c r="B38" s="54" t="s">
        <v>217</v>
      </c>
      <c r="C38" s="55" t="s">
        <v>493</v>
      </c>
      <c r="D38" s="50" t="s">
        <v>505</v>
      </c>
      <c r="E38" s="50" t="s">
        <v>506</v>
      </c>
      <c r="F38" s="50">
        <v>160029</v>
      </c>
      <c r="G38" s="9">
        <v>45</v>
      </c>
      <c r="H38" s="9">
        <v>50</v>
      </c>
      <c r="I38" s="9">
        <v>44</v>
      </c>
      <c r="J38" s="9">
        <v>38</v>
      </c>
      <c r="K38" s="37">
        <f t="shared" si="0"/>
        <v>177</v>
      </c>
      <c r="L38" s="7" t="str">
        <f>VLOOKUP(M38,'Convert table'!$A$1:$B$15,2,0)</f>
        <v>Sơ trung cấp</v>
      </c>
      <c r="M38" s="8" t="str">
        <f t="shared" si="1"/>
        <v>B1.2</v>
      </c>
      <c r="N38" s="56" t="str">
        <f>VLOOKUP(M38,'Convert table'!$A$1:$C$15,3,0)</f>
        <v>VNU-ETP 6</v>
      </c>
    </row>
    <row r="39" spans="1:14" ht="18.75" customHeight="1" x14ac:dyDescent="0.25">
      <c r="A39" s="7">
        <v>29</v>
      </c>
      <c r="B39" s="54" t="s">
        <v>507</v>
      </c>
      <c r="C39" s="55" t="s">
        <v>493</v>
      </c>
      <c r="D39" s="50" t="s">
        <v>508</v>
      </c>
      <c r="E39" s="50" t="s">
        <v>509</v>
      </c>
      <c r="F39" s="50">
        <v>160030</v>
      </c>
      <c r="G39" s="9">
        <v>40</v>
      </c>
      <c r="H39" s="9">
        <v>59</v>
      </c>
      <c r="I39" s="9">
        <v>27</v>
      </c>
      <c r="J39" s="9">
        <v>55</v>
      </c>
      <c r="K39" s="37">
        <f t="shared" si="0"/>
        <v>181</v>
      </c>
      <c r="L39" s="7" t="str">
        <f>VLOOKUP(M39,'Convert table'!$A$1:$B$15,2,0)</f>
        <v>Sơ trung cấp</v>
      </c>
      <c r="M39" s="8" t="str">
        <f t="shared" si="1"/>
        <v>B1.2</v>
      </c>
      <c r="N39" s="56" t="str">
        <f>VLOOKUP(M39,'Convert table'!$A$1:$C$15,3,0)</f>
        <v>VNU-ETP 6</v>
      </c>
    </row>
    <row r="40" spans="1:14" ht="18.75" customHeight="1" x14ac:dyDescent="0.25">
      <c r="A40" s="7">
        <v>30</v>
      </c>
      <c r="B40" s="54" t="s">
        <v>155</v>
      </c>
      <c r="C40" s="55" t="s">
        <v>510</v>
      </c>
      <c r="D40" s="50" t="s">
        <v>511</v>
      </c>
      <c r="E40" s="50" t="s">
        <v>512</v>
      </c>
      <c r="F40" s="50">
        <v>160031</v>
      </c>
      <c r="G40" s="9">
        <v>46</v>
      </c>
      <c r="H40" s="9">
        <v>52</v>
      </c>
      <c r="I40" s="9">
        <v>43</v>
      </c>
      <c r="J40" s="9">
        <v>50</v>
      </c>
      <c r="K40" s="37">
        <f t="shared" si="0"/>
        <v>191</v>
      </c>
      <c r="L40" s="7" t="str">
        <f>VLOOKUP(M40,'Convert table'!$A$1:$B$15,2,0)</f>
        <v>Sơ trung cấp</v>
      </c>
      <c r="M40" s="8" t="str">
        <f t="shared" si="1"/>
        <v>B1.2</v>
      </c>
      <c r="N40" s="56" t="str">
        <f>VLOOKUP(M40,'Convert table'!$A$1:$C$15,3,0)</f>
        <v>VNU-ETP 6</v>
      </c>
    </row>
    <row r="41" spans="1:14" ht="18.75" customHeight="1" x14ac:dyDescent="0.25">
      <c r="A41" s="7">
        <v>31</v>
      </c>
      <c r="B41" s="54" t="s">
        <v>513</v>
      </c>
      <c r="C41" s="55" t="s">
        <v>514</v>
      </c>
      <c r="D41" s="50" t="s">
        <v>515</v>
      </c>
      <c r="E41" s="50" t="s">
        <v>516</v>
      </c>
      <c r="F41" s="50">
        <v>160032</v>
      </c>
      <c r="G41" s="9">
        <v>53</v>
      </c>
      <c r="H41" s="9">
        <v>64</v>
      </c>
      <c r="I41" s="9">
        <v>49</v>
      </c>
      <c r="J41" s="9">
        <v>51</v>
      </c>
      <c r="K41" s="37">
        <f t="shared" si="0"/>
        <v>217</v>
      </c>
      <c r="L41" s="7" t="str">
        <f>VLOOKUP(M41,'Convert table'!$A$1:$B$15,2,0)</f>
        <v>Trung cấp</v>
      </c>
      <c r="M41" s="8" t="str">
        <f t="shared" si="1"/>
        <v>B1.3</v>
      </c>
      <c r="N41" s="56" t="str">
        <f>VLOOKUP(M41,'Convert table'!$A$1:$C$15,3,0)</f>
        <v>VNU-ETP 7</v>
      </c>
    </row>
    <row r="42" spans="1:14" ht="18.75" customHeight="1" x14ac:dyDescent="0.25">
      <c r="A42" s="7">
        <v>32</v>
      </c>
      <c r="B42" s="54" t="s">
        <v>517</v>
      </c>
      <c r="C42" s="55" t="s">
        <v>128</v>
      </c>
      <c r="D42" s="50" t="s">
        <v>518</v>
      </c>
      <c r="E42" s="50" t="s">
        <v>519</v>
      </c>
      <c r="F42" s="50">
        <v>160033</v>
      </c>
      <c r="G42" s="9">
        <v>68</v>
      </c>
      <c r="H42" s="9">
        <v>80</v>
      </c>
      <c r="I42" s="9">
        <v>35</v>
      </c>
      <c r="J42" s="9">
        <v>44</v>
      </c>
      <c r="K42" s="37">
        <f t="shared" si="0"/>
        <v>227</v>
      </c>
      <c r="L42" s="7" t="str">
        <f>VLOOKUP(M42,'Convert table'!$A$1:$B$15,2,0)</f>
        <v>Trung cấp</v>
      </c>
      <c r="M42" s="8" t="str">
        <f t="shared" si="1"/>
        <v>B1.4</v>
      </c>
      <c r="N42" s="56" t="str">
        <f>VLOOKUP(M42,'Convert table'!$A$1:$C$15,3,0)</f>
        <v>VNU-ETP 8</v>
      </c>
    </row>
    <row r="43" spans="1:14" ht="18.75" customHeight="1" x14ac:dyDescent="0.25">
      <c r="A43" s="7">
        <v>33</v>
      </c>
      <c r="B43" s="54" t="s">
        <v>520</v>
      </c>
      <c r="C43" s="55" t="s">
        <v>128</v>
      </c>
      <c r="D43" s="50" t="s">
        <v>521</v>
      </c>
      <c r="E43" s="50" t="s">
        <v>522</v>
      </c>
      <c r="F43" s="50">
        <v>160034</v>
      </c>
      <c r="G43" s="74" t="s">
        <v>3643</v>
      </c>
      <c r="H43" s="75"/>
      <c r="I43" s="75"/>
      <c r="J43" s="75"/>
      <c r="K43" s="76"/>
      <c r="L43" s="7"/>
      <c r="M43" s="8"/>
      <c r="N43" s="56"/>
    </row>
    <row r="44" spans="1:14" ht="18.75" customHeight="1" x14ac:dyDescent="0.25">
      <c r="A44" s="7">
        <v>34</v>
      </c>
      <c r="B44" s="54" t="s">
        <v>523</v>
      </c>
      <c r="C44" s="55" t="s">
        <v>128</v>
      </c>
      <c r="D44" s="50" t="s">
        <v>524</v>
      </c>
      <c r="E44" s="50" t="s">
        <v>525</v>
      </c>
      <c r="F44" s="50">
        <v>160035</v>
      </c>
      <c r="G44" s="9">
        <v>36</v>
      </c>
      <c r="H44" s="9">
        <v>62</v>
      </c>
      <c r="I44" s="9">
        <v>47</v>
      </c>
      <c r="J44" s="9">
        <v>50</v>
      </c>
      <c r="K44" s="37">
        <f t="shared" si="0"/>
        <v>195</v>
      </c>
      <c r="L44" s="7" t="str">
        <f>VLOOKUP(M44,'Convert table'!$A$1:$B$15,2,0)</f>
        <v>Sơ trung cấp</v>
      </c>
      <c r="M44" s="8" t="str">
        <f t="shared" si="1"/>
        <v>B1.2</v>
      </c>
      <c r="N44" s="56" t="str">
        <f>VLOOKUP(M44,'Convert table'!$A$1:$C$15,3,0)</f>
        <v>VNU-ETP 6</v>
      </c>
    </row>
    <row r="45" spans="1:14" ht="18.75" customHeight="1" x14ac:dyDescent="0.25">
      <c r="A45" s="7">
        <v>35</v>
      </c>
      <c r="B45" s="54" t="s">
        <v>526</v>
      </c>
      <c r="C45" s="55" t="s">
        <v>153</v>
      </c>
      <c r="D45" s="50" t="s">
        <v>402</v>
      </c>
      <c r="E45" s="52" t="s">
        <v>527</v>
      </c>
      <c r="F45" s="50">
        <v>160036</v>
      </c>
      <c r="G45" s="9">
        <v>32</v>
      </c>
      <c r="H45" s="9">
        <v>31</v>
      </c>
      <c r="I45" s="9">
        <v>0</v>
      </c>
      <c r="J45" s="9">
        <v>5</v>
      </c>
      <c r="K45" s="37">
        <f t="shared" si="0"/>
        <v>68</v>
      </c>
      <c r="L45" s="7" t="str">
        <f>VLOOKUP(M45,'Convert table'!$A$1:$B$15,2,0)</f>
        <v>Khởi đầu</v>
      </c>
      <c r="M45" s="8" t="str">
        <f t="shared" si="1"/>
        <v>A1.1</v>
      </c>
      <c r="N45" s="56" t="str">
        <f>VLOOKUP(M45,'Convert table'!$A$1:$C$15,3,0)</f>
        <v>VNU-ETP 1</v>
      </c>
    </row>
    <row r="46" spans="1:14" ht="18.75" customHeight="1" x14ac:dyDescent="0.25">
      <c r="A46" s="7">
        <v>36</v>
      </c>
      <c r="B46" s="54" t="s">
        <v>528</v>
      </c>
      <c r="C46" s="55" t="s">
        <v>154</v>
      </c>
      <c r="D46" s="50" t="s">
        <v>529</v>
      </c>
      <c r="E46" s="50" t="s">
        <v>530</v>
      </c>
      <c r="F46" s="50">
        <v>160037</v>
      </c>
      <c r="G46" s="9">
        <v>26</v>
      </c>
      <c r="H46" s="9">
        <v>39</v>
      </c>
      <c r="I46" s="9">
        <v>23</v>
      </c>
      <c r="J46" s="9">
        <v>15</v>
      </c>
      <c r="K46" s="37">
        <f t="shared" si="0"/>
        <v>103</v>
      </c>
      <c r="L46" s="7" t="str">
        <f>VLOOKUP(M46,'Convert table'!$A$1:$B$15,2,0)</f>
        <v>Sơ cấp</v>
      </c>
      <c r="M46" s="8" t="str">
        <f t="shared" si="1"/>
        <v>A2.1</v>
      </c>
      <c r="N46" s="56" t="str">
        <f>VLOOKUP(M46,'Convert table'!$A$1:$C$15,3,0)</f>
        <v>VNU-ETP 3</v>
      </c>
    </row>
    <row r="47" spans="1:14" ht="18.75" customHeight="1" x14ac:dyDescent="0.25">
      <c r="A47" s="7">
        <v>37</v>
      </c>
      <c r="B47" s="54" t="s">
        <v>531</v>
      </c>
      <c r="C47" s="55" t="s">
        <v>154</v>
      </c>
      <c r="D47" s="50" t="s">
        <v>532</v>
      </c>
      <c r="E47" s="50" t="s">
        <v>533</v>
      </c>
      <c r="F47" s="50">
        <v>160038</v>
      </c>
      <c r="G47" s="9">
        <v>37</v>
      </c>
      <c r="H47" s="9">
        <v>30</v>
      </c>
      <c r="I47" s="9">
        <v>4</v>
      </c>
      <c r="J47" s="9">
        <v>28</v>
      </c>
      <c r="K47" s="37">
        <f t="shared" si="0"/>
        <v>99</v>
      </c>
      <c r="L47" s="7" t="str">
        <f>VLOOKUP(M47,'Convert table'!$A$1:$B$15,2,0)</f>
        <v>Khởi đầu</v>
      </c>
      <c r="M47" s="8" t="str">
        <f t="shared" si="1"/>
        <v>A1.2</v>
      </c>
      <c r="N47" s="56" t="str">
        <f>VLOOKUP(M47,'Convert table'!$A$1:$C$15,3,0)</f>
        <v>VNU-ETP 2</v>
      </c>
    </row>
    <row r="48" spans="1:14" ht="18.75" customHeight="1" x14ac:dyDescent="0.25">
      <c r="A48" s="7">
        <v>38</v>
      </c>
      <c r="B48" s="54" t="s">
        <v>534</v>
      </c>
      <c r="C48" s="55" t="s">
        <v>535</v>
      </c>
      <c r="D48" s="50" t="s">
        <v>536</v>
      </c>
      <c r="E48" s="50" t="s">
        <v>537</v>
      </c>
      <c r="F48" s="50">
        <v>160039</v>
      </c>
      <c r="G48" s="9">
        <v>21</v>
      </c>
      <c r="H48" s="9">
        <v>69</v>
      </c>
      <c r="I48" s="9">
        <v>43</v>
      </c>
      <c r="J48" s="9">
        <v>63</v>
      </c>
      <c r="K48" s="37">
        <f t="shared" si="0"/>
        <v>196</v>
      </c>
      <c r="L48" s="7" t="str">
        <f>VLOOKUP(M48,'Convert table'!$A$1:$B$15,2,0)</f>
        <v>Sơ trung cấp</v>
      </c>
      <c r="M48" s="8" t="str">
        <f t="shared" si="1"/>
        <v>B1.2</v>
      </c>
      <c r="N48" s="56" t="str">
        <f>VLOOKUP(M48,'Convert table'!$A$1:$C$15,3,0)</f>
        <v>VNU-ETP 6</v>
      </c>
    </row>
    <row r="49" spans="1:14" ht="18.75" customHeight="1" x14ac:dyDescent="0.25">
      <c r="A49" s="7">
        <v>39</v>
      </c>
      <c r="B49" s="54" t="s">
        <v>538</v>
      </c>
      <c r="C49" s="55" t="s">
        <v>539</v>
      </c>
      <c r="D49" s="50" t="s">
        <v>540</v>
      </c>
      <c r="E49" s="52" t="s">
        <v>541</v>
      </c>
      <c r="F49" s="50">
        <v>160040</v>
      </c>
      <c r="G49" s="9">
        <v>64</v>
      </c>
      <c r="H49" s="9">
        <v>83</v>
      </c>
      <c r="I49" s="9">
        <v>48</v>
      </c>
      <c r="J49" s="9">
        <v>74</v>
      </c>
      <c r="K49" s="37">
        <f t="shared" si="0"/>
        <v>269</v>
      </c>
      <c r="L49" s="7" t="str">
        <f>VLOOKUP(M49,'Convert table'!$A$1:$B$15,2,0)</f>
        <v>Cao trung cấp</v>
      </c>
      <c r="M49" s="8" t="str">
        <f t="shared" si="1"/>
        <v>B2.1</v>
      </c>
      <c r="N49" s="56" t="str">
        <f>VLOOKUP(M49,'Convert table'!$A$1:$C$15,3,0)</f>
        <v>VNU-ETP 9</v>
      </c>
    </row>
    <row r="50" spans="1:14" ht="18.75" customHeight="1" x14ac:dyDescent="0.25">
      <c r="A50" s="7">
        <v>40</v>
      </c>
      <c r="B50" s="54" t="s">
        <v>542</v>
      </c>
      <c r="C50" s="55" t="s">
        <v>117</v>
      </c>
      <c r="D50" s="50" t="s">
        <v>543</v>
      </c>
      <c r="E50" s="50" t="s">
        <v>544</v>
      </c>
      <c r="F50" s="50">
        <v>160041</v>
      </c>
      <c r="G50" s="9">
        <v>39</v>
      </c>
      <c r="H50" s="9">
        <v>44</v>
      </c>
      <c r="I50" s="9">
        <v>25</v>
      </c>
      <c r="J50" s="9">
        <v>26</v>
      </c>
      <c r="K50" s="37">
        <f t="shared" si="0"/>
        <v>134</v>
      </c>
      <c r="L50" s="7" t="str">
        <f>VLOOKUP(M50,'Convert table'!$A$1:$B$15,2,0)</f>
        <v>Sơ cấp</v>
      </c>
      <c r="M50" s="8" t="str">
        <f t="shared" si="1"/>
        <v>A2.2</v>
      </c>
      <c r="N50" s="56" t="str">
        <f>VLOOKUP(M50,'Convert table'!$A$1:$C$15,3,0)</f>
        <v>VNU-ETP 4</v>
      </c>
    </row>
    <row r="51" spans="1:14" ht="18.75" customHeight="1" x14ac:dyDescent="0.25">
      <c r="A51" s="7">
        <v>41</v>
      </c>
      <c r="B51" s="54" t="s">
        <v>545</v>
      </c>
      <c r="C51" s="55" t="s">
        <v>117</v>
      </c>
      <c r="D51" s="50" t="s">
        <v>546</v>
      </c>
      <c r="E51" s="50" t="s">
        <v>547</v>
      </c>
      <c r="F51" s="50">
        <v>160042</v>
      </c>
      <c r="G51" s="9">
        <v>20</v>
      </c>
      <c r="H51" s="9">
        <v>29</v>
      </c>
      <c r="I51" s="9">
        <v>24</v>
      </c>
      <c r="J51" s="9">
        <v>13</v>
      </c>
      <c r="K51" s="37">
        <f t="shared" si="0"/>
        <v>86</v>
      </c>
      <c r="L51" s="7" t="str">
        <f>VLOOKUP(M51,'Convert table'!$A$1:$B$15,2,0)</f>
        <v>Khởi đầu</v>
      </c>
      <c r="M51" s="8" t="str">
        <f t="shared" si="1"/>
        <v>A1.2</v>
      </c>
      <c r="N51" s="56" t="str">
        <f>VLOOKUP(M51,'Convert table'!$A$1:$C$15,3,0)</f>
        <v>VNU-ETP 2</v>
      </c>
    </row>
    <row r="52" spans="1:14" ht="18.75" customHeight="1" x14ac:dyDescent="0.25">
      <c r="A52" s="7">
        <v>42</v>
      </c>
      <c r="B52" s="54" t="s">
        <v>548</v>
      </c>
      <c r="C52" s="55" t="s">
        <v>118</v>
      </c>
      <c r="D52" s="50" t="s">
        <v>549</v>
      </c>
      <c r="E52" s="50" t="s">
        <v>550</v>
      </c>
      <c r="F52" s="50">
        <v>160043</v>
      </c>
      <c r="G52" s="9">
        <v>46</v>
      </c>
      <c r="H52" s="9">
        <v>55</v>
      </c>
      <c r="I52" s="9">
        <v>0</v>
      </c>
      <c r="J52" s="9">
        <v>0</v>
      </c>
      <c r="K52" s="37">
        <f t="shared" si="0"/>
        <v>101</v>
      </c>
      <c r="L52" s="7" t="str">
        <f>VLOOKUP(M52,'Convert table'!$A$1:$B$15,2,0)</f>
        <v>Sơ cấp</v>
      </c>
      <c r="M52" s="8" t="str">
        <f t="shared" si="1"/>
        <v>A2.1</v>
      </c>
      <c r="N52" s="56" t="str">
        <f>VLOOKUP(M52,'Convert table'!$A$1:$C$15,3,0)</f>
        <v>VNU-ETP 3</v>
      </c>
    </row>
    <row r="53" spans="1:14" ht="18.75" customHeight="1" x14ac:dyDescent="0.25">
      <c r="A53" s="7">
        <v>43</v>
      </c>
      <c r="B53" s="54" t="s">
        <v>551</v>
      </c>
      <c r="C53" s="55" t="s">
        <v>118</v>
      </c>
      <c r="D53" s="50" t="s">
        <v>552</v>
      </c>
      <c r="E53" s="50" t="s">
        <v>553</v>
      </c>
      <c r="F53" s="50">
        <v>160044</v>
      </c>
      <c r="G53" s="9">
        <v>61</v>
      </c>
      <c r="H53" s="9">
        <v>90</v>
      </c>
      <c r="I53" s="9">
        <v>36</v>
      </c>
      <c r="J53" s="9">
        <v>52</v>
      </c>
      <c r="K53" s="37">
        <f t="shared" si="0"/>
        <v>239</v>
      </c>
      <c r="L53" s="7" t="str">
        <f>VLOOKUP(M53,'Convert table'!$A$1:$B$15,2,0)</f>
        <v>Trung cấp</v>
      </c>
      <c r="M53" s="8" t="str">
        <f t="shared" si="1"/>
        <v>B1.4</v>
      </c>
      <c r="N53" s="56" t="str">
        <f>VLOOKUP(M53,'Convert table'!$A$1:$C$15,3,0)</f>
        <v>VNU-ETP 8</v>
      </c>
    </row>
    <row r="54" spans="1:14" ht="18.75" customHeight="1" x14ac:dyDescent="0.25">
      <c r="A54" s="7">
        <v>44</v>
      </c>
      <c r="B54" s="54" t="s">
        <v>554</v>
      </c>
      <c r="C54" s="55" t="s">
        <v>118</v>
      </c>
      <c r="D54" s="50" t="s">
        <v>555</v>
      </c>
      <c r="E54" s="50" t="s">
        <v>556</v>
      </c>
      <c r="F54" s="50">
        <v>160045</v>
      </c>
      <c r="G54" s="9">
        <v>33</v>
      </c>
      <c r="H54" s="9">
        <v>28</v>
      </c>
      <c r="I54" s="9">
        <v>26</v>
      </c>
      <c r="J54" s="9">
        <v>13</v>
      </c>
      <c r="K54" s="37">
        <f t="shared" si="0"/>
        <v>100</v>
      </c>
      <c r="L54" s="7" t="str">
        <f>VLOOKUP(M54,'Convert table'!$A$1:$B$15,2,0)</f>
        <v>Khởi đầu</v>
      </c>
      <c r="M54" s="8" t="str">
        <f t="shared" si="1"/>
        <v>A1.2</v>
      </c>
      <c r="N54" s="56" t="str">
        <f>VLOOKUP(M54,'Convert table'!$A$1:$C$15,3,0)</f>
        <v>VNU-ETP 2</v>
      </c>
    </row>
    <row r="55" spans="1:14" ht="18.75" customHeight="1" x14ac:dyDescent="0.25">
      <c r="A55" s="7">
        <v>45</v>
      </c>
      <c r="B55" s="54" t="s">
        <v>158</v>
      </c>
      <c r="C55" s="55" t="s">
        <v>118</v>
      </c>
      <c r="D55" s="50" t="s">
        <v>557</v>
      </c>
      <c r="E55" s="50" t="s">
        <v>558</v>
      </c>
      <c r="F55" s="50">
        <v>160046</v>
      </c>
      <c r="G55" s="9">
        <v>50</v>
      </c>
      <c r="H55" s="9">
        <v>59</v>
      </c>
      <c r="I55" s="9">
        <v>52</v>
      </c>
      <c r="J55" s="9">
        <v>56</v>
      </c>
      <c r="K55" s="37">
        <f t="shared" si="0"/>
        <v>217</v>
      </c>
      <c r="L55" s="7" t="str">
        <f>VLOOKUP(M55,'Convert table'!$A$1:$B$15,2,0)</f>
        <v>Trung cấp</v>
      </c>
      <c r="M55" s="8" t="str">
        <f t="shared" si="1"/>
        <v>B1.3</v>
      </c>
      <c r="N55" s="56" t="str">
        <f>VLOOKUP(M55,'Convert table'!$A$1:$C$15,3,0)</f>
        <v>VNU-ETP 7</v>
      </c>
    </row>
    <row r="56" spans="1:14" ht="18.75" customHeight="1" x14ac:dyDescent="0.25">
      <c r="A56" s="7">
        <v>46</v>
      </c>
      <c r="B56" s="54" t="s">
        <v>559</v>
      </c>
      <c r="C56" s="55" t="s">
        <v>560</v>
      </c>
      <c r="D56" s="50" t="s">
        <v>398</v>
      </c>
      <c r="E56" s="50" t="s">
        <v>561</v>
      </c>
      <c r="F56" s="50">
        <v>160047</v>
      </c>
      <c r="G56" s="9">
        <v>31</v>
      </c>
      <c r="H56" s="9">
        <v>55</v>
      </c>
      <c r="I56" s="9">
        <v>0</v>
      </c>
      <c r="J56" s="9">
        <v>19</v>
      </c>
      <c r="K56" s="37">
        <f t="shared" si="0"/>
        <v>105</v>
      </c>
      <c r="L56" s="7" t="str">
        <f>VLOOKUP(M56,'Convert table'!$A$1:$B$15,2,0)</f>
        <v>Sơ cấp</v>
      </c>
      <c r="M56" s="8" t="str">
        <f t="shared" si="1"/>
        <v>A2.1</v>
      </c>
      <c r="N56" s="56" t="str">
        <f>VLOOKUP(M56,'Convert table'!$A$1:$C$15,3,0)</f>
        <v>VNU-ETP 3</v>
      </c>
    </row>
    <row r="57" spans="1:14" ht="18.75" customHeight="1" x14ac:dyDescent="0.25">
      <c r="A57" s="7">
        <v>47</v>
      </c>
      <c r="B57" s="54" t="s">
        <v>327</v>
      </c>
      <c r="C57" s="55" t="s">
        <v>562</v>
      </c>
      <c r="D57" s="50" t="s">
        <v>563</v>
      </c>
      <c r="E57" s="52" t="s">
        <v>564</v>
      </c>
      <c r="F57" s="50">
        <v>160048</v>
      </c>
      <c r="G57" s="9">
        <v>39</v>
      </c>
      <c r="H57" s="9">
        <v>59</v>
      </c>
      <c r="I57" s="9">
        <v>27</v>
      </c>
      <c r="J57" s="9">
        <v>37</v>
      </c>
      <c r="K57" s="37">
        <f t="shared" si="0"/>
        <v>162</v>
      </c>
      <c r="L57" s="7" t="str">
        <f>VLOOKUP(M57,'Convert table'!$A$1:$B$15,2,0)</f>
        <v>Sơ trung cấp</v>
      </c>
      <c r="M57" s="8" t="str">
        <f t="shared" si="1"/>
        <v>B1.1</v>
      </c>
      <c r="N57" s="56" t="str">
        <f>VLOOKUP(M57,'Convert table'!$A$1:$C$15,3,0)</f>
        <v>VNU-ETP 5</v>
      </c>
    </row>
    <row r="58" spans="1:14" ht="18.75" customHeight="1" x14ac:dyDescent="0.25">
      <c r="A58" s="7">
        <v>48</v>
      </c>
      <c r="B58" s="54" t="s">
        <v>565</v>
      </c>
      <c r="C58" s="55" t="s">
        <v>566</v>
      </c>
      <c r="D58" s="50" t="s">
        <v>567</v>
      </c>
      <c r="E58" s="52" t="s">
        <v>568</v>
      </c>
      <c r="F58" s="50">
        <v>160049</v>
      </c>
      <c r="G58" s="9">
        <v>23</v>
      </c>
      <c r="H58" s="9">
        <v>50</v>
      </c>
      <c r="I58" s="9">
        <v>27</v>
      </c>
      <c r="J58" s="9">
        <v>29</v>
      </c>
      <c r="K58" s="37">
        <f t="shared" si="0"/>
        <v>129</v>
      </c>
      <c r="L58" s="7" t="str">
        <f>VLOOKUP(M58,'Convert table'!$A$1:$B$15,2,0)</f>
        <v>Sơ cấp</v>
      </c>
      <c r="M58" s="8" t="str">
        <f t="shared" si="1"/>
        <v>A2.2</v>
      </c>
      <c r="N58" s="56" t="str">
        <f>VLOOKUP(M58,'Convert table'!$A$1:$C$15,3,0)</f>
        <v>VNU-ETP 4</v>
      </c>
    </row>
    <row r="59" spans="1:14" ht="18.75" customHeight="1" x14ac:dyDescent="0.25">
      <c r="A59" s="7">
        <v>49</v>
      </c>
      <c r="B59" s="54" t="s">
        <v>569</v>
      </c>
      <c r="C59" s="55" t="s">
        <v>570</v>
      </c>
      <c r="D59" s="50" t="s">
        <v>384</v>
      </c>
      <c r="E59" s="52" t="s">
        <v>571</v>
      </c>
      <c r="F59" s="50">
        <v>160050</v>
      </c>
      <c r="G59" s="9">
        <v>35</v>
      </c>
      <c r="H59" s="9">
        <v>57</v>
      </c>
      <c r="I59" s="9">
        <v>20</v>
      </c>
      <c r="J59" s="9">
        <v>13</v>
      </c>
      <c r="K59" s="37">
        <f t="shared" si="0"/>
        <v>125</v>
      </c>
      <c r="L59" s="7" t="str">
        <f>VLOOKUP(M59,'Convert table'!$A$1:$B$15,2,0)</f>
        <v>Sơ cấp</v>
      </c>
      <c r="M59" s="8" t="str">
        <f t="shared" si="1"/>
        <v>A2.1</v>
      </c>
      <c r="N59" s="56" t="str">
        <f>VLOOKUP(M59,'Convert table'!$A$1:$C$15,3,0)</f>
        <v>VNU-ETP 3</v>
      </c>
    </row>
    <row r="60" spans="1:14" ht="18.75" customHeight="1" x14ac:dyDescent="0.25">
      <c r="A60" s="7">
        <v>50</v>
      </c>
      <c r="B60" s="54" t="s">
        <v>161</v>
      </c>
      <c r="C60" s="55" t="s">
        <v>572</v>
      </c>
      <c r="D60" s="50" t="s">
        <v>573</v>
      </c>
      <c r="E60" s="52" t="s">
        <v>574</v>
      </c>
      <c r="F60" s="50">
        <v>160051</v>
      </c>
      <c r="G60" s="9">
        <v>48</v>
      </c>
      <c r="H60" s="9">
        <v>50</v>
      </c>
      <c r="I60" s="9">
        <v>36</v>
      </c>
      <c r="J60" s="9">
        <v>48</v>
      </c>
      <c r="K60" s="37">
        <f t="shared" si="0"/>
        <v>182</v>
      </c>
      <c r="L60" s="7" t="str">
        <f>VLOOKUP(M60,'Convert table'!$A$1:$B$15,2,0)</f>
        <v>Sơ trung cấp</v>
      </c>
      <c r="M60" s="8" t="str">
        <f t="shared" si="1"/>
        <v>B1.2</v>
      </c>
      <c r="N60" s="56" t="str">
        <f>VLOOKUP(M60,'Convert table'!$A$1:$C$15,3,0)</f>
        <v>VNU-ETP 6</v>
      </c>
    </row>
    <row r="61" spans="1:14" ht="18.75" customHeight="1" x14ac:dyDescent="0.25">
      <c r="A61" s="7">
        <v>51</v>
      </c>
      <c r="B61" s="54" t="s">
        <v>575</v>
      </c>
      <c r="C61" s="55" t="s">
        <v>572</v>
      </c>
      <c r="D61" s="50" t="s">
        <v>576</v>
      </c>
      <c r="E61" s="52" t="s">
        <v>577</v>
      </c>
      <c r="F61" s="50">
        <v>160052</v>
      </c>
      <c r="G61" s="9">
        <v>27</v>
      </c>
      <c r="H61" s="9">
        <v>35</v>
      </c>
      <c r="I61" s="9">
        <v>37</v>
      </c>
      <c r="J61" s="9">
        <v>29</v>
      </c>
      <c r="K61" s="37">
        <f t="shared" si="0"/>
        <v>128</v>
      </c>
      <c r="L61" s="7" t="str">
        <f>VLOOKUP(M61,'Convert table'!$A$1:$B$15,2,0)</f>
        <v>Sơ cấp</v>
      </c>
      <c r="M61" s="8" t="str">
        <f t="shared" si="1"/>
        <v>A2.2</v>
      </c>
      <c r="N61" s="56" t="str">
        <f>VLOOKUP(M61,'Convert table'!$A$1:$C$15,3,0)</f>
        <v>VNU-ETP 4</v>
      </c>
    </row>
    <row r="62" spans="1:14" ht="18.75" customHeight="1" x14ac:dyDescent="0.25">
      <c r="A62" s="7">
        <v>52</v>
      </c>
      <c r="B62" s="54" t="s">
        <v>578</v>
      </c>
      <c r="C62" s="55" t="s">
        <v>579</v>
      </c>
      <c r="D62" s="50" t="s">
        <v>580</v>
      </c>
      <c r="E62" s="52" t="s">
        <v>581</v>
      </c>
      <c r="F62" s="50">
        <v>160053</v>
      </c>
      <c r="G62" s="9">
        <v>75</v>
      </c>
      <c r="H62" s="9">
        <v>91</v>
      </c>
      <c r="I62" s="9">
        <v>67</v>
      </c>
      <c r="J62" s="9">
        <v>53</v>
      </c>
      <c r="K62" s="37">
        <f t="shared" si="0"/>
        <v>286</v>
      </c>
      <c r="L62" s="7" t="str">
        <f>VLOOKUP(M62,'Convert table'!$A$1:$B$15,2,0)</f>
        <v>Cao trung cấp</v>
      </c>
      <c r="M62" s="8" t="str">
        <f t="shared" si="1"/>
        <v>B2.2</v>
      </c>
      <c r="N62" s="56" t="str">
        <f>VLOOKUP(M62,'Convert table'!$A$1:$C$15,3,0)</f>
        <v>VNU-ETP 10</v>
      </c>
    </row>
    <row r="63" spans="1:14" ht="18.75" customHeight="1" x14ac:dyDescent="0.25">
      <c r="A63" s="7">
        <v>53</v>
      </c>
      <c r="B63" s="48" t="s">
        <v>582</v>
      </c>
      <c r="C63" s="49" t="s">
        <v>579</v>
      </c>
      <c r="D63" s="50" t="s">
        <v>583</v>
      </c>
      <c r="E63" s="50" t="s">
        <v>584</v>
      </c>
      <c r="F63" s="50">
        <v>160054</v>
      </c>
      <c r="G63" s="47">
        <v>57</v>
      </c>
      <c r="H63" s="47">
        <v>57</v>
      </c>
      <c r="I63" s="9">
        <v>37</v>
      </c>
      <c r="J63" s="9">
        <v>52</v>
      </c>
      <c r="K63" s="37">
        <f t="shared" si="0"/>
        <v>203</v>
      </c>
      <c r="L63" s="7" t="str">
        <f>VLOOKUP(M63,'Convert table'!$A$1:$B$15,2,0)</f>
        <v>Trung cấp</v>
      </c>
      <c r="M63" s="8" t="str">
        <f t="shared" si="1"/>
        <v>B1.3</v>
      </c>
      <c r="N63" s="56" t="str">
        <f>VLOOKUP(M63,'Convert table'!$A$1:$C$15,3,0)</f>
        <v>VNU-ETP 7</v>
      </c>
    </row>
    <row r="64" spans="1:14" ht="18.75" customHeight="1" x14ac:dyDescent="0.25">
      <c r="A64" s="7">
        <v>54</v>
      </c>
      <c r="B64" s="48" t="s">
        <v>480</v>
      </c>
      <c r="C64" s="49" t="s">
        <v>579</v>
      </c>
      <c r="D64" s="50" t="s">
        <v>585</v>
      </c>
      <c r="E64" s="50" t="s">
        <v>586</v>
      </c>
      <c r="F64" s="50">
        <v>160055</v>
      </c>
      <c r="G64" s="47">
        <v>37</v>
      </c>
      <c r="H64" s="47">
        <v>39</v>
      </c>
      <c r="I64" s="9">
        <v>0</v>
      </c>
      <c r="J64" s="9">
        <v>31</v>
      </c>
      <c r="K64" s="37">
        <f t="shared" si="0"/>
        <v>107</v>
      </c>
      <c r="L64" s="7" t="str">
        <f>VLOOKUP(M64,'Convert table'!$A$1:$B$15,2,0)</f>
        <v>Sơ cấp</v>
      </c>
      <c r="M64" s="8" t="str">
        <f t="shared" si="1"/>
        <v>A2.1</v>
      </c>
      <c r="N64" s="56" t="str">
        <f>VLOOKUP(M64,'Convert table'!$A$1:$C$15,3,0)</f>
        <v>VNU-ETP 3</v>
      </c>
    </row>
    <row r="65" spans="1:14" ht="18.75" customHeight="1" x14ac:dyDescent="0.25">
      <c r="A65" s="7">
        <v>55</v>
      </c>
      <c r="B65" s="48" t="s">
        <v>587</v>
      </c>
      <c r="C65" s="49" t="s">
        <v>579</v>
      </c>
      <c r="D65" s="50" t="s">
        <v>588</v>
      </c>
      <c r="E65" s="50" t="s">
        <v>589</v>
      </c>
      <c r="F65" s="50">
        <v>160056</v>
      </c>
      <c r="G65" s="9">
        <v>44</v>
      </c>
      <c r="H65" s="9">
        <v>57</v>
      </c>
      <c r="I65" s="9">
        <v>33</v>
      </c>
      <c r="J65" s="9">
        <v>41</v>
      </c>
      <c r="K65" s="37">
        <f t="shared" si="0"/>
        <v>175</v>
      </c>
      <c r="L65" s="7" t="str">
        <f>VLOOKUP(M65,'Convert table'!$A$1:$B$15,2,0)</f>
        <v>Sơ trung cấp</v>
      </c>
      <c r="M65" s="8" t="str">
        <f t="shared" si="1"/>
        <v>B1.1</v>
      </c>
      <c r="N65" s="56" t="str">
        <f>VLOOKUP(M65,'Convert table'!$A$1:$C$15,3,0)</f>
        <v>VNU-ETP 5</v>
      </c>
    </row>
    <row r="66" spans="1:14" ht="18.75" customHeight="1" x14ac:dyDescent="0.25">
      <c r="A66" s="7">
        <v>56</v>
      </c>
      <c r="B66" s="48" t="s">
        <v>590</v>
      </c>
      <c r="C66" s="49" t="s">
        <v>222</v>
      </c>
      <c r="D66" s="50" t="s">
        <v>591</v>
      </c>
      <c r="E66" s="50" t="s">
        <v>592</v>
      </c>
      <c r="F66" s="50">
        <v>160057</v>
      </c>
      <c r="G66" s="9">
        <v>25</v>
      </c>
      <c r="H66" s="9">
        <v>33</v>
      </c>
      <c r="I66" s="9">
        <v>0</v>
      </c>
      <c r="J66" s="9">
        <v>0</v>
      </c>
      <c r="K66" s="37">
        <f t="shared" si="0"/>
        <v>58</v>
      </c>
      <c r="L66" s="7" t="str">
        <f>VLOOKUP(M66,'Convert table'!$A$1:$B$15,2,0)</f>
        <v>Khởi đầu</v>
      </c>
      <c r="M66" s="8" t="str">
        <f t="shared" si="1"/>
        <v>A1.1</v>
      </c>
      <c r="N66" s="56" t="str">
        <f>VLOOKUP(M66,'Convert table'!$A$1:$C$15,3,0)</f>
        <v>VNU-ETP 1</v>
      </c>
    </row>
    <row r="67" spans="1:14" ht="18.75" customHeight="1" x14ac:dyDescent="0.25">
      <c r="A67" s="7">
        <v>57</v>
      </c>
      <c r="B67" s="48" t="s">
        <v>152</v>
      </c>
      <c r="C67" s="49" t="s">
        <v>222</v>
      </c>
      <c r="D67" s="50" t="s">
        <v>593</v>
      </c>
      <c r="E67" s="50" t="s">
        <v>594</v>
      </c>
      <c r="F67" s="50">
        <v>160058</v>
      </c>
      <c r="G67" s="9">
        <v>34</v>
      </c>
      <c r="H67" s="9">
        <v>50</v>
      </c>
      <c r="I67" s="9">
        <v>46</v>
      </c>
      <c r="J67" s="9">
        <v>33</v>
      </c>
      <c r="K67" s="37">
        <f t="shared" si="0"/>
        <v>163</v>
      </c>
      <c r="L67" s="7" t="str">
        <f>VLOOKUP(M67,'Convert table'!$A$1:$B$15,2,0)</f>
        <v>Sơ trung cấp</v>
      </c>
      <c r="M67" s="8" t="str">
        <f t="shared" si="1"/>
        <v>B1.1</v>
      </c>
      <c r="N67" s="56" t="str">
        <f>VLOOKUP(M67,'Convert table'!$A$1:$C$15,3,0)</f>
        <v>VNU-ETP 5</v>
      </c>
    </row>
    <row r="68" spans="1:14" ht="18.75" customHeight="1" x14ac:dyDescent="0.25">
      <c r="A68" s="7">
        <v>58</v>
      </c>
      <c r="B68" s="48" t="s">
        <v>595</v>
      </c>
      <c r="C68" s="49" t="s">
        <v>222</v>
      </c>
      <c r="D68" s="50" t="s">
        <v>596</v>
      </c>
      <c r="E68" s="50" t="s">
        <v>597</v>
      </c>
      <c r="F68" s="50">
        <v>160059</v>
      </c>
      <c r="G68" s="9">
        <v>36</v>
      </c>
      <c r="H68" s="9">
        <v>70</v>
      </c>
      <c r="I68" s="9">
        <v>33</v>
      </c>
      <c r="J68" s="9">
        <v>39</v>
      </c>
      <c r="K68" s="37">
        <f t="shared" si="0"/>
        <v>178</v>
      </c>
      <c r="L68" s="7" t="str">
        <f>VLOOKUP(M68,'Convert table'!$A$1:$B$15,2,0)</f>
        <v>Sơ trung cấp</v>
      </c>
      <c r="M68" s="8" t="str">
        <f t="shared" si="1"/>
        <v>B1.2</v>
      </c>
      <c r="N68" s="56" t="str">
        <f>VLOOKUP(M68,'Convert table'!$A$1:$C$15,3,0)</f>
        <v>VNU-ETP 6</v>
      </c>
    </row>
    <row r="69" spans="1:14" ht="18.75" customHeight="1" x14ac:dyDescent="0.25">
      <c r="A69" s="7">
        <v>59</v>
      </c>
      <c r="B69" s="48" t="s">
        <v>598</v>
      </c>
      <c r="C69" s="49" t="s">
        <v>222</v>
      </c>
      <c r="D69" s="50" t="s">
        <v>599</v>
      </c>
      <c r="E69" s="50" t="s">
        <v>600</v>
      </c>
      <c r="F69" s="50">
        <v>160060</v>
      </c>
      <c r="G69" s="9">
        <v>27</v>
      </c>
      <c r="H69" s="9">
        <v>29</v>
      </c>
      <c r="I69" s="9">
        <v>3</v>
      </c>
      <c r="J69" s="9">
        <v>8</v>
      </c>
      <c r="K69" s="37">
        <f t="shared" si="0"/>
        <v>67</v>
      </c>
      <c r="L69" s="7" t="str">
        <f>VLOOKUP(M69,'Convert table'!$A$1:$B$15,2,0)</f>
        <v>Khởi đầu</v>
      </c>
      <c r="M69" s="8" t="str">
        <f t="shared" si="1"/>
        <v>A1.1</v>
      </c>
      <c r="N69" s="56" t="str">
        <f>VLOOKUP(M69,'Convert table'!$A$1:$C$15,3,0)</f>
        <v>VNU-ETP 1</v>
      </c>
    </row>
    <row r="70" spans="1:14" ht="18.75" customHeight="1" x14ac:dyDescent="0.25">
      <c r="A70" s="7">
        <v>60</v>
      </c>
      <c r="B70" s="48" t="s">
        <v>601</v>
      </c>
      <c r="C70" s="49" t="s">
        <v>602</v>
      </c>
      <c r="D70" s="50" t="s">
        <v>603</v>
      </c>
      <c r="E70" s="50" t="s">
        <v>604</v>
      </c>
      <c r="F70" s="50">
        <v>160061</v>
      </c>
      <c r="G70" s="9">
        <v>35</v>
      </c>
      <c r="H70" s="9">
        <v>71</v>
      </c>
      <c r="I70" s="9">
        <v>39</v>
      </c>
      <c r="J70" s="9">
        <v>29</v>
      </c>
      <c r="K70" s="37">
        <f t="shared" si="0"/>
        <v>174</v>
      </c>
      <c r="L70" s="7" t="str">
        <f>VLOOKUP(M70,'Convert table'!$A$1:$B$15,2,0)</f>
        <v>Sơ trung cấp</v>
      </c>
      <c r="M70" s="8" t="str">
        <f t="shared" si="1"/>
        <v>B1.1</v>
      </c>
      <c r="N70" s="56" t="str">
        <f>VLOOKUP(M70,'Convert table'!$A$1:$C$15,3,0)</f>
        <v>VNU-ETP 5</v>
      </c>
    </row>
    <row r="71" spans="1:14" ht="18.75" customHeight="1" x14ac:dyDescent="0.25">
      <c r="A71" s="7">
        <v>61</v>
      </c>
      <c r="B71" s="48" t="s">
        <v>605</v>
      </c>
      <c r="C71" s="49" t="s">
        <v>606</v>
      </c>
      <c r="D71" s="50" t="s">
        <v>607</v>
      </c>
      <c r="E71" s="50" t="s">
        <v>608</v>
      </c>
      <c r="F71" s="50">
        <v>160062</v>
      </c>
      <c r="G71" s="9">
        <v>46</v>
      </c>
      <c r="H71" s="9">
        <v>52</v>
      </c>
      <c r="I71" s="9">
        <v>24</v>
      </c>
      <c r="J71" s="9">
        <v>53</v>
      </c>
      <c r="K71" s="37">
        <f t="shared" si="0"/>
        <v>175</v>
      </c>
      <c r="L71" s="7" t="str">
        <f>VLOOKUP(M71,'Convert table'!$A$1:$B$15,2,0)</f>
        <v>Sơ trung cấp</v>
      </c>
      <c r="M71" s="8" t="str">
        <f t="shared" ref="M71" si="2">IF(K71&gt;=376,"C2.2",IF(K71&gt;=351,"C2.1",IF(K71&gt;=326,"C1.2",IF(K71&gt;=301,"C1.1",IF(K71&gt;=276,"B2.2",IF(K71&gt;=251,"B2.1",IF(K71&gt;=226,"B1.4",IF(K71&gt;=201,"B1.3",IF(K71&gt;=176,"B1.2",IF(K71&gt;=151,"B1.1",IF(K71&gt;=126,"A2.2",IF(K71&gt;=101,"A2.1",IF(K71&gt;=76,"A1.2","A1.1")))))))))))))</f>
        <v>B1.1</v>
      </c>
      <c r="N71" s="58" t="str">
        <f>VLOOKUP(M71,'Convert table'!$A$1:$C$15,3,0)</f>
        <v>VNU-ETP 5</v>
      </c>
    </row>
    <row r="72" spans="1:14" ht="18.75" customHeight="1" x14ac:dyDescent="0.25">
      <c r="A72" s="7">
        <v>62</v>
      </c>
      <c r="B72" s="48" t="s">
        <v>220</v>
      </c>
      <c r="C72" s="49" t="s">
        <v>609</v>
      </c>
      <c r="D72" s="50" t="s">
        <v>610</v>
      </c>
      <c r="E72" s="50" t="s">
        <v>611</v>
      </c>
      <c r="F72" s="50">
        <v>160063</v>
      </c>
      <c r="G72" s="9">
        <v>45</v>
      </c>
      <c r="H72" s="9">
        <v>65</v>
      </c>
      <c r="I72" s="47">
        <v>23</v>
      </c>
      <c r="J72" s="9">
        <v>46</v>
      </c>
      <c r="K72" s="37">
        <f t="shared" si="0"/>
        <v>179</v>
      </c>
      <c r="L72" s="7" t="str">
        <f>VLOOKUP(M72,'Convert table'!$A$1:$B$15,2,0)</f>
        <v>Sơ trung cấp</v>
      </c>
      <c r="M72" s="8" t="str">
        <f t="shared" ref="M72:M130" si="3">IF(K72&gt;=376,"C2.2",IF(K72&gt;=351,"C2.1",IF(K72&gt;=326,"C1.2",IF(K72&gt;=301,"C1.1",IF(K72&gt;=276,"B2.2",IF(K72&gt;=251,"B2.1",IF(K72&gt;=226,"B1.4",IF(K72&gt;=201,"B1.3",IF(K72&gt;=176,"B1.2",IF(K72&gt;=151,"B1.1",IF(K72&gt;=126,"A2.2",IF(K72&gt;=101,"A2.1",IF(K72&gt;=76,"A1.2","A1.1")))))))))))))</f>
        <v>B1.2</v>
      </c>
      <c r="N72" s="56" t="str">
        <f>VLOOKUP(M72,'Convert table'!$A$1:$C$15,3,0)</f>
        <v>VNU-ETP 6</v>
      </c>
    </row>
    <row r="73" spans="1:14" ht="18.75" customHeight="1" x14ac:dyDescent="0.25">
      <c r="A73" s="7">
        <v>63</v>
      </c>
      <c r="B73" s="48" t="s">
        <v>612</v>
      </c>
      <c r="C73" s="49" t="s">
        <v>206</v>
      </c>
      <c r="D73" s="50" t="s">
        <v>613</v>
      </c>
      <c r="E73" s="50" t="s">
        <v>614</v>
      </c>
      <c r="F73" s="50">
        <v>160064</v>
      </c>
      <c r="G73" s="9">
        <v>21</v>
      </c>
      <c r="H73" s="9">
        <v>78</v>
      </c>
      <c r="I73" s="47">
        <v>51</v>
      </c>
      <c r="J73" s="9">
        <v>64</v>
      </c>
      <c r="K73" s="37">
        <f t="shared" si="0"/>
        <v>214</v>
      </c>
      <c r="L73" s="7" t="str">
        <f>VLOOKUP(M73,'Convert table'!$A$1:$B$15,2,0)</f>
        <v>Trung cấp</v>
      </c>
      <c r="M73" s="8" t="str">
        <f t="shared" si="3"/>
        <v>B1.3</v>
      </c>
      <c r="N73" s="56" t="str">
        <f>VLOOKUP(M73,'Convert table'!$A$1:$C$15,3,0)</f>
        <v>VNU-ETP 7</v>
      </c>
    </row>
    <row r="74" spans="1:14" ht="18.75" customHeight="1" x14ac:dyDescent="0.25">
      <c r="A74" s="7">
        <v>64</v>
      </c>
      <c r="B74" s="48" t="s">
        <v>615</v>
      </c>
      <c r="C74" s="49" t="s">
        <v>156</v>
      </c>
      <c r="D74" s="50" t="s">
        <v>616</v>
      </c>
      <c r="E74" s="50" t="s">
        <v>617</v>
      </c>
      <c r="F74" s="50">
        <v>160065</v>
      </c>
      <c r="G74" s="9">
        <v>30</v>
      </c>
      <c r="H74" s="9">
        <v>43</v>
      </c>
      <c r="I74" s="9">
        <v>0</v>
      </c>
      <c r="J74" s="9">
        <v>0</v>
      </c>
      <c r="K74" s="37">
        <f t="shared" ref="K74:K134" si="4">G74+H74+I74+J74</f>
        <v>73</v>
      </c>
      <c r="L74" s="7" t="str">
        <f>VLOOKUP(M74,'Convert table'!$A$1:$B$15,2,0)</f>
        <v>Khởi đầu</v>
      </c>
      <c r="M74" s="8" t="str">
        <f t="shared" si="3"/>
        <v>A1.1</v>
      </c>
      <c r="N74" s="56" t="str">
        <f>VLOOKUP(M74,'Convert table'!$A$1:$C$15,3,0)</f>
        <v>VNU-ETP 1</v>
      </c>
    </row>
    <row r="75" spans="1:14" ht="18.75" customHeight="1" x14ac:dyDescent="0.25">
      <c r="A75" s="7">
        <v>65</v>
      </c>
      <c r="B75" s="48" t="s">
        <v>618</v>
      </c>
      <c r="C75" s="49" t="s">
        <v>156</v>
      </c>
      <c r="D75" s="50" t="s">
        <v>619</v>
      </c>
      <c r="E75" s="50" t="s">
        <v>620</v>
      </c>
      <c r="F75" s="50">
        <v>160066</v>
      </c>
      <c r="G75" s="47">
        <v>64</v>
      </c>
      <c r="H75" s="47">
        <v>71</v>
      </c>
      <c r="I75" s="9">
        <v>67</v>
      </c>
      <c r="J75" s="9">
        <v>76</v>
      </c>
      <c r="K75" s="37">
        <f t="shared" si="4"/>
        <v>278</v>
      </c>
      <c r="L75" s="7" t="str">
        <f>VLOOKUP(M75,'Convert table'!$A$1:$B$15,2,0)</f>
        <v>Cao trung cấp</v>
      </c>
      <c r="M75" s="8" t="str">
        <f t="shared" si="3"/>
        <v>B2.2</v>
      </c>
      <c r="N75" s="56" t="str">
        <f>VLOOKUP(M75,'Convert table'!$A$1:$C$15,3,0)</f>
        <v>VNU-ETP 10</v>
      </c>
    </row>
    <row r="76" spans="1:14" ht="18.75" customHeight="1" x14ac:dyDescent="0.25">
      <c r="A76" s="7">
        <v>66</v>
      </c>
      <c r="B76" s="48" t="s">
        <v>621</v>
      </c>
      <c r="C76" s="49" t="s">
        <v>156</v>
      </c>
      <c r="D76" s="50" t="s">
        <v>622</v>
      </c>
      <c r="E76" s="50" t="s">
        <v>623</v>
      </c>
      <c r="F76" s="50">
        <v>160067</v>
      </c>
      <c r="G76" s="9">
        <v>64</v>
      </c>
      <c r="H76" s="9">
        <v>69</v>
      </c>
      <c r="I76" s="9">
        <v>0</v>
      </c>
      <c r="J76" s="9">
        <v>7</v>
      </c>
      <c r="K76" s="37">
        <f t="shared" si="4"/>
        <v>140</v>
      </c>
      <c r="L76" s="7" t="str">
        <f>VLOOKUP(M76,'Convert table'!$A$1:$B$15,2,0)</f>
        <v>Sơ cấp</v>
      </c>
      <c r="M76" s="8" t="str">
        <f t="shared" si="3"/>
        <v>A2.2</v>
      </c>
      <c r="N76" s="56" t="str">
        <f>VLOOKUP(M76,'Convert table'!$A$1:$C$15,3,0)</f>
        <v>VNU-ETP 4</v>
      </c>
    </row>
    <row r="77" spans="1:14" ht="18.75" customHeight="1" x14ac:dyDescent="0.25">
      <c r="A77" s="7">
        <v>67</v>
      </c>
      <c r="B77" s="48" t="s">
        <v>624</v>
      </c>
      <c r="C77" s="49" t="s">
        <v>157</v>
      </c>
      <c r="D77" s="50" t="s">
        <v>625</v>
      </c>
      <c r="E77" s="50" t="s">
        <v>626</v>
      </c>
      <c r="F77" s="50">
        <v>160068</v>
      </c>
      <c r="G77" s="9">
        <v>32</v>
      </c>
      <c r="H77" s="9">
        <v>32</v>
      </c>
      <c r="I77" s="9">
        <v>0</v>
      </c>
      <c r="J77" s="9">
        <v>35</v>
      </c>
      <c r="K77" s="37">
        <f t="shared" si="4"/>
        <v>99</v>
      </c>
      <c r="L77" s="7" t="str">
        <f>VLOOKUP(M77,'Convert table'!$A$1:$B$15,2,0)</f>
        <v>Khởi đầu</v>
      </c>
      <c r="M77" s="8" t="str">
        <f t="shared" si="3"/>
        <v>A1.2</v>
      </c>
      <c r="N77" s="56" t="str">
        <f>VLOOKUP(M77,'Convert table'!$A$1:$C$15,3,0)</f>
        <v>VNU-ETP 2</v>
      </c>
    </row>
    <row r="78" spans="1:14" ht="18.75" customHeight="1" x14ac:dyDescent="0.25">
      <c r="A78" s="7">
        <v>68</v>
      </c>
      <c r="B78" s="48" t="s">
        <v>627</v>
      </c>
      <c r="C78" s="49" t="s">
        <v>157</v>
      </c>
      <c r="D78" s="50" t="s">
        <v>628</v>
      </c>
      <c r="E78" s="50" t="s">
        <v>629</v>
      </c>
      <c r="F78" s="50">
        <v>160069</v>
      </c>
      <c r="G78" s="9">
        <v>30</v>
      </c>
      <c r="H78" s="9">
        <v>63</v>
      </c>
      <c r="I78" s="9">
        <v>43</v>
      </c>
      <c r="J78" s="9">
        <v>39</v>
      </c>
      <c r="K78" s="37">
        <f t="shared" si="4"/>
        <v>175</v>
      </c>
      <c r="L78" s="7" t="str">
        <f>VLOOKUP(M78,'Convert table'!$A$1:$B$15,2,0)</f>
        <v>Sơ trung cấp</v>
      </c>
      <c r="M78" s="8" t="str">
        <f t="shared" si="3"/>
        <v>B1.1</v>
      </c>
      <c r="N78" s="56" t="str">
        <f>VLOOKUP(M78,'Convert table'!$A$1:$C$15,3,0)</f>
        <v>VNU-ETP 5</v>
      </c>
    </row>
    <row r="79" spans="1:14" ht="18.75" customHeight="1" x14ac:dyDescent="0.25">
      <c r="A79" s="7">
        <v>69</v>
      </c>
      <c r="B79" s="48" t="s">
        <v>630</v>
      </c>
      <c r="C79" s="49" t="s">
        <v>157</v>
      </c>
      <c r="D79" s="50" t="s">
        <v>631</v>
      </c>
      <c r="E79" s="50" t="s">
        <v>632</v>
      </c>
      <c r="F79" s="50">
        <v>160070</v>
      </c>
      <c r="G79" s="9">
        <v>37</v>
      </c>
      <c r="H79" s="9">
        <v>32</v>
      </c>
      <c r="I79" s="9">
        <v>0</v>
      </c>
      <c r="J79" s="9">
        <v>2</v>
      </c>
      <c r="K79" s="37">
        <f t="shared" si="4"/>
        <v>71</v>
      </c>
      <c r="L79" s="7" t="str">
        <f>VLOOKUP(M79,'Convert table'!$A$1:$B$15,2,0)</f>
        <v>Khởi đầu</v>
      </c>
      <c r="M79" s="8" t="str">
        <f t="shared" si="3"/>
        <v>A1.1</v>
      </c>
      <c r="N79" s="56" t="str">
        <f>VLOOKUP(M79,'Convert table'!$A$1:$C$15,3,0)</f>
        <v>VNU-ETP 1</v>
      </c>
    </row>
    <row r="80" spans="1:14" ht="18.75" customHeight="1" x14ac:dyDescent="0.25">
      <c r="A80" s="7">
        <v>70</v>
      </c>
      <c r="B80" s="48" t="s">
        <v>633</v>
      </c>
      <c r="C80" s="49" t="s">
        <v>157</v>
      </c>
      <c r="D80" s="50" t="s">
        <v>634</v>
      </c>
      <c r="E80" s="50" t="s">
        <v>635</v>
      </c>
      <c r="F80" s="50">
        <v>160071</v>
      </c>
      <c r="G80" s="9">
        <v>39</v>
      </c>
      <c r="H80" s="9">
        <v>60</v>
      </c>
      <c r="I80" s="9">
        <v>43</v>
      </c>
      <c r="J80" s="9">
        <v>54</v>
      </c>
      <c r="K80" s="37">
        <f t="shared" si="4"/>
        <v>196</v>
      </c>
      <c r="L80" s="7" t="str">
        <f>VLOOKUP(M80,'Convert table'!$A$1:$B$15,2,0)</f>
        <v>Sơ trung cấp</v>
      </c>
      <c r="M80" s="8" t="str">
        <f t="shared" si="3"/>
        <v>B1.2</v>
      </c>
      <c r="N80" s="56" t="str">
        <f>VLOOKUP(M80,'Convert table'!$A$1:$C$15,3,0)</f>
        <v>VNU-ETP 6</v>
      </c>
    </row>
    <row r="81" spans="1:14" ht="18.75" customHeight="1" x14ac:dyDescent="0.25">
      <c r="A81" s="7">
        <v>71</v>
      </c>
      <c r="B81" s="48" t="s">
        <v>636</v>
      </c>
      <c r="C81" s="49" t="s">
        <v>157</v>
      </c>
      <c r="D81" s="50" t="s">
        <v>637</v>
      </c>
      <c r="E81" s="50" t="s">
        <v>638</v>
      </c>
      <c r="F81" s="50">
        <v>160072</v>
      </c>
      <c r="G81" s="9">
        <v>41</v>
      </c>
      <c r="H81" s="9">
        <v>50</v>
      </c>
      <c r="I81" s="9">
        <v>39</v>
      </c>
      <c r="J81" s="9">
        <v>35</v>
      </c>
      <c r="K81" s="37">
        <f t="shared" si="4"/>
        <v>165</v>
      </c>
      <c r="L81" s="7" t="str">
        <f>VLOOKUP(M81,'Convert table'!$A$1:$B$15,2,0)</f>
        <v>Sơ trung cấp</v>
      </c>
      <c r="M81" s="8" t="str">
        <f t="shared" si="3"/>
        <v>B1.1</v>
      </c>
      <c r="N81" s="56" t="str">
        <f>VLOOKUP(M81,'Convert table'!$A$1:$C$15,3,0)</f>
        <v>VNU-ETP 5</v>
      </c>
    </row>
    <row r="82" spans="1:14" ht="18.75" customHeight="1" x14ac:dyDescent="0.25">
      <c r="A82" s="7">
        <v>72</v>
      </c>
      <c r="B82" s="48" t="s">
        <v>231</v>
      </c>
      <c r="C82" s="49" t="s">
        <v>157</v>
      </c>
      <c r="D82" s="50" t="s">
        <v>640</v>
      </c>
      <c r="E82" s="50" t="s">
        <v>641</v>
      </c>
      <c r="F82" s="50">
        <v>160075</v>
      </c>
      <c r="G82" s="9">
        <v>44</v>
      </c>
      <c r="H82" s="9">
        <v>48</v>
      </c>
      <c r="I82" s="9">
        <v>12</v>
      </c>
      <c r="J82" s="9">
        <v>11</v>
      </c>
      <c r="K82" s="37">
        <f t="shared" si="4"/>
        <v>115</v>
      </c>
      <c r="L82" s="7" t="str">
        <f>VLOOKUP(M82,'Convert table'!$A$1:$B$15,2,0)</f>
        <v>Sơ cấp</v>
      </c>
      <c r="M82" s="8" t="str">
        <f t="shared" si="3"/>
        <v>A2.1</v>
      </c>
      <c r="N82" s="56" t="str">
        <f>VLOOKUP(M82,'Convert table'!$A$1:$C$15,3,0)</f>
        <v>VNU-ETP 3</v>
      </c>
    </row>
    <row r="83" spans="1:14" ht="18.75" customHeight="1" x14ac:dyDescent="0.25">
      <c r="A83" s="7">
        <v>73</v>
      </c>
      <c r="B83" s="48" t="s">
        <v>327</v>
      </c>
      <c r="C83" s="49" t="s">
        <v>157</v>
      </c>
      <c r="D83" s="50" t="s">
        <v>642</v>
      </c>
      <c r="E83" s="50" t="s">
        <v>643</v>
      </c>
      <c r="F83" s="50">
        <v>160076</v>
      </c>
      <c r="G83" s="9">
        <v>19</v>
      </c>
      <c r="H83" s="9">
        <v>29</v>
      </c>
      <c r="I83" s="9">
        <v>3</v>
      </c>
      <c r="J83" s="9">
        <v>3</v>
      </c>
      <c r="K83" s="37">
        <f t="shared" si="4"/>
        <v>54</v>
      </c>
      <c r="L83" s="7" t="str">
        <f>VLOOKUP(M83,'Convert table'!$A$1:$B$15,2,0)</f>
        <v>Khởi đầu</v>
      </c>
      <c r="M83" s="8" t="str">
        <f t="shared" si="3"/>
        <v>A1.1</v>
      </c>
      <c r="N83" s="56" t="str">
        <f>VLOOKUP(M83,'Convert table'!$A$1:$C$15,3,0)</f>
        <v>VNU-ETP 1</v>
      </c>
    </row>
    <row r="84" spans="1:14" ht="18.75" customHeight="1" x14ac:dyDescent="0.25">
      <c r="A84" s="7">
        <v>74</v>
      </c>
      <c r="B84" s="48" t="s">
        <v>644</v>
      </c>
      <c r="C84" s="49" t="s">
        <v>157</v>
      </c>
      <c r="D84" s="50" t="s">
        <v>645</v>
      </c>
      <c r="E84" s="50" t="s">
        <v>646</v>
      </c>
      <c r="F84" s="50">
        <v>160077</v>
      </c>
      <c r="G84" s="9">
        <v>41</v>
      </c>
      <c r="H84" s="9">
        <v>43</v>
      </c>
      <c r="I84" s="9">
        <v>12</v>
      </c>
      <c r="J84" s="9">
        <v>24</v>
      </c>
      <c r="K84" s="37">
        <f t="shared" si="4"/>
        <v>120</v>
      </c>
      <c r="L84" s="7" t="str">
        <f>VLOOKUP(M84,'Convert table'!$A$1:$B$15,2,0)</f>
        <v>Sơ cấp</v>
      </c>
      <c r="M84" s="8" t="str">
        <f t="shared" si="3"/>
        <v>A2.1</v>
      </c>
      <c r="N84" s="56" t="str">
        <f>VLOOKUP(M84,'Convert table'!$A$1:$C$15,3,0)</f>
        <v>VNU-ETP 3</v>
      </c>
    </row>
    <row r="85" spans="1:14" ht="18.75" customHeight="1" x14ac:dyDescent="0.25">
      <c r="A85" s="7">
        <v>75</v>
      </c>
      <c r="B85" s="48" t="s">
        <v>480</v>
      </c>
      <c r="C85" s="49" t="s">
        <v>647</v>
      </c>
      <c r="D85" s="50" t="s">
        <v>648</v>
      </c>
      <c r="E85" s="50" t="s">
        <v>649</v>
      </c>
      <c r="F85" s="50">
        <v>160078</v>
      </c>
      <c r="G85" s="9">
        <v>43</v>
      </c>
      <c r="H85" s="9">
        <v>32</v>
      </c>
      <c r="I85" s="9">
        <v>27</v>
      </c>
      <c r="J85" s="9">
        <v>28</v>
      </c>
      <c r="K85" s="37">
        <f t="shared" si="4"/>
        <v>130</v>
      </c>
      <c r="L85" s="7" t="str">
        <f>VLOOKUP(M85,'Convert table'!$A$1:$B$15,2,0)</f>
        <v>Sơ cấp</v>
      </c>
      <c r="M85" s="8" t="str">
        <f t="shared" si="3"/>
        <v>A2.2</v>
      </c>
      <c r="N85" s="56" t="str">
        <f>VLOOKUP(M85,'Convert table'!$A$1:$C$15,3,0)</f>
        <v>VNU-ETP 4</v>
      </c>
    </row>
    <row r="86" spans="1:14" ht="18.75" customHeight="1" x14ac:dyDescent="0.25">
      <c r="A86" s="7">
        <v>76</v>
      </c>
      <c r="B86" s="48" t="s">
        <v>650</v>
      </c>
      <c r="C86" s="49" t="s">
        <v>129</v>
      </c>
      <c r="D86" s="50" t="s">
        <v>651</v>
      </c>
      <c r="E86" s="50" t="s">
        <v>652</v>
      </c>
      <c r="F86" s="50">
        <v>160079</v>
      </c>
      <c r="G86" s="9">
        <v>42</v>
      </c>
      <c r="H86" s="9">
        <v>64</v>
      </c>
      <c r="I86" s="9">
        <v>36</v>
      </c>
      <c r="J86" s="9">
        <v>58</v>
      </c>
      <c r="K86" s="37">
        <f t="shared" si="4"/>
        <v>200</v>
      </c>
      <c r="L86" s="7" t="str">
        <f>VLOOKUP(M86,'Convert table'!$A$1:$B$15,2,0)</f>
        <v>Sơ trung cấp</v>
      </c>
      <c r="M86" s="8" t="str">
        <f t="shared" si="3"/>
        <v>B1.2</v>
      </c>
      <c r="N86" s="56" t="str">
        <f>VLOOKUP(M86,'Convert table'!$A$1:$C$15,3,0)</f>
        <v>VNU-ETP 6</v>
      </c>
    </row>
    <row r="87" spans="1:14" ht="18.75" customHeight="1" x14ac:dyDescent="0.25">
      <c r="A87" s="7">
        <v>77</v>
      </c>
      <c r="B87" s="48" t="s">
        <v>653</v>
      </c>
      <c r="C87" s="49" t="s">
        <v>228</v>
      </c>
      <c r="D87" s="50" t="s">
        <v>654</v>
      </c>
      <c r="E87" s="50" t="s">
        <v>655</v>
      </c>
      <c r="F87" s="50">
        <v>160080</v>
      </c>
      <c r="G87" s="9">
        <v>30</v>
      </c>
      <c r="H87" s="9">
        <v>43</v>
      </c>
      <c r="I87" s="9">
        <v>9</v>
      </c>
      <c r="J87" s="9">
        <v>2</v>
      </c>
      <c r="K87" s="37">
        <f t="shared" si="4"/>
        <v>84</v>
      </c>
      <c r="L87" s="7" t="str">
        <f>VLOOKUP(M87,'Convert table'!$A$1:$B$15,2,0)</f>
        <v>Khởi đầu</v>
      </c>
      <c r="M87" s="8" t="str">
        <f t="shared" si="3"/>
        <v>A1.2</v>
      </c>
      <c r="N87" s="56" t="str">
        <f>VLOOKUP(M87,'Convert table'!$A$1:$C$15,3,0)</f>
        <v>VNU-ETP 2</v>
      </c>
    </row>
    <row r="88" spans="1:14" ht="18.75" customHeight="1" x14ac:dyDescent="0.25">
      <c r="A88" s="7">
        <v>78</v>
      </c>
      <c r="B88" s="48" t="s">
        <v>656</v>
      </c>
      <c r="C88" s="49" t="s">
        <v>130</v>
      </c>
      <c r="D88" s="50" t="s">
        <v>657</v>
      </c>
      <c r="E88" s="50" t="s">
        <v>658</v>
      </c>
      <c r="F88" s="50">
        <v>160081</v>
      </c>
      <c r="G88" s="9">
        <v>32</v>
      </c>
      <c r="H88" s="9">
        <v>23</v>
      </c>
      <c r="I88" s="9">
        <v>3</v>
      </c>
      <c r="J88" s="9">
        <v>5</v>
      </c>
      <c r="K88" s="37">
        <f t="shared" si="4"/>
        <v>63</v>
      </c>
      <c r="L88" s="7" t="str">
        <f>VLOOKUP(M88,'Convert table'!$A$1:$B$15,2,0)</f>
        <v>Khởi đầu</v>
      </c>
      <c r="M88" s="8" t="str">
        <f t="shared" si="3"/>
        <v>A1.1</v>
      </c>
      <c r="N88" s="56" t="str">
        <f>VLOOKUP(M88,'Convert table'!$A$1:$C$15,3,0)</f>
        <v>VNU-ETP 1</v>
      </c>
    </row>
    <row r="89" spans="1:14" ht="18.75" customHeight="1" x14ac:dyDescent="0.25">
      <c r="A89" s="7">
        <v>79</v>
      </c>
      <c r="B89" s="48" t="s">
        <v>659</v>
      </c>
      <c r="C89" s="49" t="s">
        <v>130</v>
      </c>
      <c r="D89" s="50" t="s">
        <v>660</v>
      </c>
      <c r="E89" s="50" t="s">
        <v>661</v>
      </c>
      <c r="F89" s="50">
        <v>160082</v>
      </c>
      <c r="G89" s="9">
        <v>27</v>
      </c>
      <c r="H89" s="9">
        <v>55</v>
      </c>
      <c r="I89" s="9">
        <v>28</v>
      </c>
      <c r="J89" s="9">
        <v>43</v>
      </c>
      <c r="K89" s="37">
        <f t="shared" si="4"/>
        <v>153</v>
      </c>
      <c r="L89" s="7" t="str">
        <f>VLOOKUP(M89,'Convert table'!$A$1:$B$15,2,0)</f>
        <v>Sơ trung cấp</v>
      </c>
      <c r="M89" s="8" t="str">
        <f t="shared" si="3"/>
        <v>B1.1</v>
      </c>
      <c r="N89" s="56" t="str">
        <f>VLOOKUP(M89,'Convert table'!$A$1:$C$15,3,0)</f>
        <v>VNU-ETP 5</v>
      </c>
    </row>
    <row r="90" spans="1:14" ht="18.75" customHeight="1" x14ac:dyDescent="0.25">
      <c r="A90" s="7">
        <v>80</v>
      </c>
      <c r="B90" s="48" t="s">
        <v>239</v>
      </c>
      <c r="C90" s="49" t="s">
        <v>160</v>
      </c>
      <c r="D90" s="50" t="s">
        <v>662</v>
      </c>
      <c r="E90" s="50" t="s">
        <v>663</v>
      </c>
      <c r="F90" s="50">
        <v>160083</v>
      </c>
      <c r="G90" s="9">
        <v>42</v>
      </c>
      <c r="H90" s="9">
        <v>47</v>
      </c>
      <c r="I90" s="9">
        <v>21</v>
      </c>
      <c r="J90" s="9">
        <v>15</v>
      </c>
      <c r="K90" s="37">
        <f t="shared" si="4"/>
        <v>125</v>
      </c>
      <c r="L90" s="7" t="str">
        <f>VLOOKUP(M90,'Convert table'!$A$1:$B$15,2,0)</f>
        <v>Sơ cấp</v>
      </c>
      <c r="M90" s="8" t="str">
        <f t="shared" si="3"/>
        <v>A2.1</v>
      </c>
      <c r="N90" s="56" t="str">
        <f>VLOOKUP(M90,'Convert table'!$A$1:$C$15,3,0)</f>
        <v>VNU-ETP 3</v>
      </c>
    </row>
    <row r="91" spans="1:14" ht="18.75" customHeight="1" x14ac:dyDescent="0.25">
      <c r="A91" s="7">
        <v>81</v>
      </c>
      <c r="B91" s="48" t="s">
        <v>664</v>
      </c>
      <c r="C91" s="49" t="s">
        <v>160</v>
      </c>
      <c r="D91" s="50" t="s">
        <v>665</v>
      </c>
      <c r="E91" s="50" t="s">
        <v>666</v>
      </c>
      <c r="F91" s="50">
        <v>160084</v>
      </c>
      <c r="G91" s="9">
        <v>24</v>
      </c>
      <c r="H91" s="9">
        <v>26</v>
      </c>
      <c r="I91" s="9">
        <v>17</v>
      </c>
      <c r="J91" s="9">
        <v>0</v>
      </c>
      <c r="K91" s="37">
        <f t="shared" si="4"/>
        <v>67</v>
      </c>
      <c r="L91" s="7" t="str">
        <f>VLOOKUP(M91,'Convert table'!$A$1:$B$15,2,0)</f>
        <v>Khởi đầu</v>
      </c>
      <c r="M91" s="8" t="str">
        <f t="shared" si="3"/>
        <v>A1.1</v>
      </c>
      <c r="N91" s="56" t="str">
        <f>VLOOKUP(M91,'Convert table'!$A$1:$C$15,3,0)</f>
        <v>VNU-ETP 1</v>
      </c>
    </row>
    <row r="92" spans="1:14" ht="18.75" customHeight="1" x14ac:dyDescent="0.25">
      <c r="A92" s="7">
        <v>82</v>
      </c>
      <c r="B92" s="48" t="s">
        <v>667</v>
      </c>
      <c r="C92" s="49" t="s">
        <v>160</v>
      </c>
      <c r="D92" s="50" t="s">
        <v>555</v>
      </c>
      <c r="E92" s="50" t="s">
        <v>668</v>
      </c>
      <c r="F92" s="50">
        <v>160085</v>
      </c>
      <c r="G92" s="9">
        <v>59</v>
      </c>
      <c r="H92" s="9">
        <v>83</v>
      </c>
      <c r="I92" s="9">
        <v>35</v>
      </c>
      <c r="J92" s="9">
        <v>61</v>
      </c>
      <c r="K92" s="37">
        <f t="shared" si="4"/>
        <v>238</v>
      </c>
      <c r="L92" s="7" t="str">
        <f>VLOOKUP(M92,'Convert table'!$A$1:$B$15,2,0)</f>
        <v>Trung cấp</v>
      </c>
      <c r="M92" s="8" t="str">
        <f t="shared" si="3"/>
        <v>B1.4</v>
      </c>
      <c r="N92" s="56" t="str">
        <f>VLOOKUP(M92,'Convert table'!$A$1:$C$15,3,0)</f>
        <v>VNU-ETP 8</v>
      </c>
    </row>
    <row r="93" spans="1:14" ht="18.75" customHeight="1" x14ac:dyDescent="0.25">
      <c r="A93" s="7">
        <v>83</v>
      </c>
      <c r="B93" s="48" t="s">
        <v>158</v>
      </c>
      <c r="C93" s="49" t="s">
        <v>160</v>
      </c>
      <c r="D93" s="50" t="s">
        <v>669</v>
      </c>
      <c r="E93" s="50" t="s">
        <v>670</v>
      </c>
      <c r="F93" s="50">
        <v>160086</v>
      </c>
      <c r="G93" s="47">
        <v>31</v>
      </c>
      <c r="H93" s="47">
        <v>68</v>
      </c>
      <c r="I93" s="9">
        <v>19</v>
      </c>
      <c r="J93" s="9">
        <v>50</v>
      </c>
      <c r="K93" s="37">
        <f t="shared" si="4"/>
        <v>168</v>
      </c>
      <c r="L93" s="7" t="str">
        <f>VLOOKUP(M93,'Convert table'!$A$1:$B$15,2,0)</f>
        <v>Sơ trung cấp</v>
      </c>
      <c r="M93" s="8" t="str">
        <f t="shared" si="3"/>
        <v>B1.1</v>
      </c>
      <c r="N93" s="56" t="str">
        <f>VLOOKUP(M93,'Convert table'!$A$1:$C$15,3,0)</f>
        <v>VNU-ETP 5</v>
      </c>
    </row>
    <row r="94" spans="1:14" ht="18.75" customHeight="1" x14ac:dyDescent="0.25">
      <c r="A94" s="7">
        <v>84</v>
      </c>
      <c r="B94" s="48" t="s">
        <v>158</v>
      </c>
      <c r="C94" s="49" t="s">
        <v>160</v>
      </c>
      <c r="D94" s="50" t="s">
        <v>671</v>
      </c>
      <c r="E94" s="50" t="s">
        <v>672</v>
      </c>
      <c r="F94" s="50">
        <v>160087</v>
      </c>
      <c r="G94" s="9">
        <v>38</v>
      </c>
      <c r="H94" s="9">
        <v>29</v>
      </c>
      <c r="I94" s="9">
        <v>0</v>
      </c>
      <c r="J94" s="9">
        <v>2</v>
      </c>
      <c r="K94" s="37">
        <f t="shared" si="4"/>
        <v>69</v>
      </c>
      <c r="L94" s="7" t="str">
        <f>VLOOKUP(M94,'Convert table'!$A$1:$B$15,2,0)</f>
        <v>Khởi đầu</v>
      </c>
      <c r="M94" s="8" t="str">
        <f t="shared" si="3"/>
        <v>A1.1</v>
      </c>
      <c r="N94" s="56" t="str">
        <f>VLOOKUP(M94,'Convert table'!$A$1:$C$15,3,0)</f>
        <v>VNU-ETP 1</v>
      </c>
    </row>
    <row r="95" spans="1:14" ht="18.75" customHeight="1" x14ac:dyDescent="0.25">
      <c r="A95" s="7">
        <v>85</v>
      </c>
      <c r="B95" s="48" t="s">
        <v>673</v>
      </c>
      <c r="C95" s="49" t="s">
        <v>160</v>
      </c>
      <c r="D95" s="50" t="s">
        <v>657</v>
      </c>
      <c r="E95" s="50" t="s">
        <v>674</v>
      </c>
      <c r="F95" s="50">
        <v>160088</v>
      </c>
      <c r="G95" s="9">
        <v>36</v>
      </c>
      <c r="H95" s="9">
        <v>69</v>
      </c>
      <c r="I95" s="9">
        <v>39</v>
      </c>
      <c r="J95" s="9">
        <v>0</v>
      </c>
      <c r="K95" s="37">
        <f t="shared" si="4"/>
        <v>144</v>
      </c>
      <c r="L95" s="7" t="str">
        <f>VLOOKUP(M95,'Convert table'!$A$1:$B$15,2,0)</f>
        <v>Sơ cấp</v>
      </c>
      <c r="M95" s="8" t="str">
        <f t="shared" si="3"/>
        <v>A2.2</v>
      </c>
      <c r="N95" s="56" t="str">
        <f>VLOOKUP(M95,'Convert table'!$A$1:$C$15,3,0)</f>
        <v>VNU-ETP 4</v>
      </c>
    </row>
    <row r="96" spans="1:14" ht="18.75" customHeight="1" x14ac:dyDescent="0.25">
      <c r="A96" s="7">
        <v>86</v>
      </c>
      <c r="B96" s="48" t="s">
        <v>175</v>
      </c>
      <c r="C96" s="49" t="s">
        <v>160</v>
      </c>
      <c r="D96" s="50" t="s">
        <v>675</v>
      </c>
      <c r="E96" s="50" t="s">
        <v>676</v>
      </c>
      <c r="F96" s="50">
        <v>160089</v>
      </c>
      <c r="G96" s="9">
        <v>27</v>
      </c>
      <c r="H96" s="9">
        <v>48</v>
      </c>
      <c r="I96" s="9">
        <v>29</v>
      </c>
      <c r="J96" s="9">
        <v>47</v>
      </c>
      <c r="K96" s="37">
        <f t="shared" si="4"/>
        <v>151</v>
      </c>
      <c r="L96" s="7" t="str">
        <f>VLOOKUP(M96,'Convert table'!$A$1:$B$15,2,0)</f>
        <v>Sơ trung cấp</v>
      </c>
      <c r="M96" s="8" t="str">
        <f t="shared" si="3"/>
        <v>B1.1</v>
      </c>
      <c r="N96" s="56" t="str">
        <f>VLOOKUP(M96,'Convert table'!$A$1:$C$15,3,0)</f>
        <v>VNU-ETP 5</v>
      </c>
    </row>
    <row r="97" spans="1:14" ht="18.75" customHeight="1" x14ac:dyDescent="0.25">
      <c r="A97" s="7">
        <v>87</v>
      </c>
      <c r="B97" s="48" t="s">
        <v>677</v>
      </c>
      <c r="C97" s="49" t="s">
        <v>119</v>
      </c>
      <c r="D97" s="50" t="s">
        <v>678</v>
      </c>
      <c r="E97" s="50" t="s">
        <v>679</v>
      </c>
      <c r="F97" s="50">
        <v>160090</v>
      </c>
      <c r="G97" s="9">
        <v>16</v>
      </c>
      <c r="H97" s="9">
        <v>36</v>
      </c>
      <c r="I97" s="9">
        <v>25</v>
      </c>
      <c r="J97" s="9">
        <v>23</v>
      </c>
      <c r="K97" s="37">
        <f t="shared" si="4"/>
        <v>100</v>
      </c>
      <c r="L97" s="7" t="str">
        <f>VLOOKUP(M97,'Convert table'!$A$1:$B$15,2,0)</f>
        <v>Khởi đầu</v>
      </c>
      <c r="M97" s="8" t="str">
        <f t="shared" si="3"/>
        <v>A1.2</v>
      </c>
      <c r="N97" s="56" t="str">
        <f>VLOOKUP(M97,'Convert table'!$A$1:$C$15,3,0)</f>
        <v>VNU-ETP 2</v>
      </c>
    </row>
    <row r="98" spans="1:14" ht="18.75" customHeight="1" x14ac:dyDescent="0.25">
      <c r="A98" s="7">
        <v>88</v>
      </c>
      <c r="B98" s="48" t="s">
        <v>680</v>
      </c>
      <c r="C98" s="49" t="s">
        <v>119</v>
      </c>
      <c r="D98" s="50" t="s">
        <v>445</v>
      </c>
      <c r="E98" s="50" t="s">
        <v>681</v>
      </c>
      <c r="F98" s="50">
        <v>160091</v>
      </c>
      <c r="G98" s="9">
        <v>21</v>
      </c>
      <c r="H98" s="9">
        <v>51</v>
      </c>
      <c r="I98" s="9">
        <v>31</v>
      </c>
      <c r="J98" s="9">
        <v>24</v>
      </c>
      <c r="K98" s="37">
        <f t="shared" si="4"/>
        <v>127</v>
      </c>
      <c r="L98" s="7" t="str">
        <f>VLOOKUP(M98,'Convert table'!$A$1:$B$15,2,0)</f>
        <v>Sơ cấp</v>
      </c>
      <c r="M98" s="8" t="str">
        <f t="shared" si="3"/>
        <v>A2.2</v>
      </c>
      <c r="N98" s="56" t="str">
        <f>VLOOKUP(M98,'Convert table'!$A$1:$C$15,3,0)</f>
        <v>VNU-ETP 4</v>
      </c>
    </row>
    <row r="99" spans="1:14" ht="18.75" customHeight="1" x14ac:dyDescent="0.25">
      <c r="A99" s="7">
        <v>89</v>
      </c>
      <c r="B99" s="48" t="s">
        <v>246</v>
      </c>
      <c r="C99" s="49" t="s">
        <v>119</v>
      </c>
      <c r="D99" s="50" t="s">
        <v>682</v>
      </c>
      <c r="E99" s="50" t="s">
        <v>683</v>
      </c>
      <c r="F99" s="50">
        <v>160092</v>
      </c>
      <c r="G99" s="9">
        <v>76</v>
      </c>
      <c r="H99" s="9">
        <v>90</v>
      </c>
      <c r="I99" s="9">
        <v>55</v>
      </c>
      <c r="J99" s="9">
        <v>74</v>
      </c>
      <c r="K99" s="37">
        <f t="shared" si="4"/>
        <v>295</v>
      </c>
      <c r="L99" s="7" t="str">
        <f>VLOOKUP(M99,'Convert table'!$A$1:$B$15,2,0)</f>
        <v>Cao trung cấp</v>
      </c>
      <c r="M99" s="8" t="str">
        <f t="shared" si="3"/>
        <v>B2.2</v>
      </c>
      <c r="N99" s="56" t="str">
        <f>VLOOKUP(M99,'Convert table'!$A$1:$C$15,3,0)</f>
        <v>VNU-ETP 10</v>
      </c>
    </row>
    <row r="100" spans="1:14" ht="18.75" customHeight="1" x14ac:dyDescent="0.25">
      <c r="A100" s="7">
        <v>90</v>
      </c>
      <c r="B100" s="48" t="s">
        <v>684</v>
      </c>
      <c r="C100" s="49" t="s">
        <v>119</v>
      </c>
      <c r="D100" s="50" t="s">
        <v>685</v>
      </c>
      <c r="E100" s="50" t="s">
        <v>686</v>
      </c>
      <c r="F100" s="50">
        <v>160093</v>
      </c>
      <c r="G100" s="9">
        <v>26</v>
      </c>
      <c r="H100" s="9">
        <v>38</v>
      </c>
      <c r="I100" s="9">
        <v>4</v>
      </c>
      <c r="J100" s="9">
        <v>3</v>
      </c>
      <c r="K100" s="37">
        <f t="shared" si="4"/>
        <v>71</v>
      </c>
      <c r="L100" s="7" t="str">
        <f>VLOOKUP(M100,'Convert table'!$A$1:$B$15,2,0)</f>
        <v>Khởi đầu</v>
      </c>
      <c r="M100" s="8" t="str">
        <f t="shared" si="3"/>
        <v>A1.1</v>
      </c>
      <c r="N100" s="56" t="str">
        <f>VLOOKUP(M100,'Convert table'!$A$1:$C$15,3,0)</f>
        <v>VNU-ETP 1</v>
      </c>
    </row>
    <row r="101" spans="1:14" ht="18.75" customHeight="1" x14ac:dyDescent="0.25">
      <c r="A101" s="7">
        <v>91</v>
      </c>
      <c r="B101" s="48" t="s">
        <v>687</v>
      </c>
      <c r="C101" s="49" t="s">
        <v>119</v>
      </c>
      <c r="D101" s="50" t="s">
        <v>613</v>
      </c>
      <c r="E101" s="50" t="s">
        <v>688</v>
      </c>
      <c r="F101" s="50">
        <v>160094</v>
      </c>
      <c r="G101" s="9">
        <v>21</v>
      </c>
      <c r="H101" s="9">
        <v>18</v>
      </c>
      <c r="I101" s="9">
        <v>3</v>
      </c>
      <c r="J101" s="9">
        <v>8</v>
      </c>
      <c r="K101" s="37">
        <f t="shared" si="4"/>
        <v>50</v>
      </c>
      <c r="L101" s="7" t="str">
        <f>VLOOKUP(M101,'Convert table'!$A$1:$B$15,2,0)</f>
        <v>Khởi đầu</v>
      </c>
      <c r="M101" s="8" t="str">
        <f t="shared" si="3"/>
        <v>A1.1</v>
      </c>
      <c r="N101" s="56" t="str">
        <f>VLOOKUP(M101,'Convert table'!$A$1:$C$15,3,0)</f>
        <v>VNU-ETP 1</v>
      </c>
    </row>
    <row r="102" spans="1:14" ht="18.75" customHeight="1" x14ac:dyDescent="0.25">
      <c r="A102" s="7">
        <v>92</v>
      </c>
      <c r="B102" s="48" t="s">
        <v>328</v>
      </c>
      <c r="C102" s="49" t="s">
        <v>119</v>
      </c>
      <c r="D102" s="50" t="s">
        <v>599</v>
      </c>
      <c r="E102" s="50" t="s">
        <v>689</v>
      </c>
      <c r="F102" s="50">
        <v>160095</v>
      </c>
      <c r="G102" s="9">
        <v>45</v>
      </c>
      <c r="H102" s="9">
        <v>77</v>
      </c>
      <c r="I102" s="9">
        <v>51</v>
      </c>
      <c r="J102" s="9">
        <v>73</v>
      </c>
      <c r="K102" s="37">
        <f t="shared" si="4"/>
        <v>246</v>
      </c>
      <c r="L102" s="7" t="str">
        <f>VLOOKUP(M102,'Convert table'!$A$1:$B$15,2,0)</f>
        <v>Trung cấp</v>
      </c>
      <c r="M102" s="8" t="str">
        <f t="shared" si="3"/>
        <v>B1.4</v>
      </c>
      <c r="N102" s="56" t="str">
        <f>VLOOKUP(M102,'Convert table'!$A$1:$C$15,3,0)</f>
        <v>VNU-ETP 8</v>
      </c>
    </row>
    <row r="103" spans="1:14" ht="18.75" customHeight="1" x14ac:dyDescent="0.25">
      <c r="A103" s="7">
        <v>93</v>
      </c>
      <c r="B103" s="48" t="s">
        <v>690</v>
      </c>
      <c r="C103" s="49" t="s">
        <v>119</v>
      </c>
      <c r="D103" s="50" t="s">
        <v>685</v>
      </c>
      <c r="E103" s="50" t="s">
        <v>691</v>
      </c>
      <c r="F103" s="50">
        <v>160096</v>
      </c>
      <c r="G103" s="9">
        <v>36</v>
      </c>
      <c r="H103" s="9">
        <v>38</v>
      </c>
      <c r="I103" s="9">
        <v>21</v>
      </c>
      <c r="J103" s="9">
        <v>44</v>
      </c>
      <c r="K103" s="37">
        <f t="shared" si="4"/>
        <v>139</v>
      </c>
      <c r="L103" s="7" t="str">
        <f>VLOOKUP(M103,'Convert table'!$A$1:$B$15,2,0)</f>
        <v>Sơ cấp</v>
      </c>
      <c r="M103" s="8" t="str">
        <f t="shared" si="3"/>
        <v>A2.2</v>
      </c>
      <c r="N103" s="56" t="str">
        <f>VLOOKUP(M103,'Convert table'!$A$1:$C$15,3,0)</f>
        <v>VNU-ETP 4</v>
      </c>
    </row>
    <row r="104" spans="1:14" ht="18.75" customHeight="1" x14ac:dyDescent="0.25">
      <c r="A104" s="7">
        <v>94</v>
      </c>
      <c r="B104" s="48" t="s">
        <v>692</v>
      </c>
      <c r="C104" s="49" t="s">
        <v>119</v>
      </c>
      <c r="D104" s="50" t="s">
        <v>693</v>
      </c>
      <c r="E104" s="50" t="s">
        <v>694</v>
      </c>
      <c r="F104" s="50">
        <v>160097</v>
      </c>
      <c r="G104" s="9">
        <v>24</v>
      </c>
      <c r="H104" s="9">
        <v>76</v>
      </c>
      <c r="I104" s="9">
        <v>23</v>
      </c>
      <c r="J104" s="9">
        <v>44</v>
      </c>
      <c r="K104" s="37">
        <f t="shared" si="4"/>
        <v>167</v>
      </c>
      <c r="L104" s="7" t="str">
        <f>VLOOKUP(M104,'Convert table'!$A$1:$B$15,2,0)</f>
        <v>Sơ trung cấp</v>
      </c>
      <c r="M104" s="8" t="str">
        <f t="shared" si="3"/>
        <v>B1.1</v>
      </c>
      <c r="N104" s="56" t="str">
        <f>VLOOKUP(M104,'Convert table'!$A$1:$C$15,3,0)</f>
        <v>VNU-ETP 5</v>
      </c>
    </row>
    <row r="105" spans="1:14" ht="18.75" customHeight="1" x14ac:dyDescent="0.25">
      <c r="A105" s="7">
        <v>95</v>
      </c>
      <c r="B105" s="48" t="s">
        <v>695</v>
      </c>
      <c r="C105" s="49" t="s">
        <v>233</v>
      </c>
      <c r="D105" s="50" t="s">
        <v>696</v>
      </c>
      <c r="E105" s="50" t="s">
        <v>697</v>
      </c>
      <c r="F105" s="50">
        <v>160098</v>
      </c>
      <c r="G105" s="9">
        <v>28</v>
      </c>
      <c r="H105" s="9">
        <v>49</v>
      </c>
      <c r="I105" s="9">
        <v>23</v>
      </c>
      <c r="J105" s="9">
        <v>0</v>
      </c>
      <c r="K105" s="37">
        <f t="shared" si="4"/>
        <v>100</v>
      </c>
      <c r="L105" s="7" t="str">
        <f>VLOOKUP(M105,'Convert table'!$A$1:$B$15,2,0)</f>
        <v>Khởi đầu</v>
      </c>
      <c r="M105" s="8" t="str">
        <f t="shared" ref="M105" si="5">IF(K105&gt;=376,"C2.2",IF(K105&gt;=351,"C2.1",IF(K105&gt;=326,"C1.2",IF(K105&gt;=301,"C1.1",IF(K105&gt;=276,"B2.2",IF(K105&gt;=251,"B2.1",IF(K105&gt;=226,"B1.4",IF(K105&gt;=201,"B1.3",IF(K105&gt;=176,"B1.2",IF(K105&gt;=151,"B1.1",IF(K105&gt;=126,"A2.2",IF(K105&gt;=101,"A2.1",IF(K105&gt;=76,"A1.2","A1.1")))))))))))))</f>
        <v>A1.2</v>
      </c>
      <c r="N105" s="58" t="str">
        <f>VLOOKUP(M105,'Convert table'!$A$1:$C$15,3,0)</f>
        <v>VNU-ETP 2</v>
      </c>
    </row>
    <row r="106" spans="1:14" ht="18.75" customHeight="1" x14ac:dyDescent="0.25">
      <c r="A106" s="7">
        <v>96</v>
      </c>
      <c r="B106" s="48" t="s">
        <v>698</v>
      </c>
      <c r="C106" s="49" t="s">
        <v>233</v>
      </c>
      <c r="D106" s="50" t="s">
        <v>699</v>
      </c>
      <c r="E106" s="50" t="s">
        <v>700</v>
      </c>
      <c r="F106" s="50">
        <v>160099</v>
      </c>
      <c r="G106" s="9">
        <v>45</v>
      </c>
      <c r="H106" s="9">
        <v>55</v>
      </c>
      <c r="I106" s="9">
        <v>7</v>
      </c>
      <c r="J106" s="9">
        <v>34</v>
      </c>
      <c r="K106" s="37">
        <f t="shared" si="4"/>
        <v>141</v>
      </c>
      <c r="L106" s="7" t="str">
        <f>VLOOKUP(M106,'Convert table'!$A$1:$B$15,2,0)</f>
        <v>Sơ cấp</v>
      </c>
      <c r="M106" s="8" t="str">
        <f t="shared" si="3"/>
        <v>A2.2</v>
      </c>
      <c r="N106" s="56" t="str">
        <f>VLOOKUP(M106,'Convert table'!$A$1:$C$15,3,0)</f>
        <v>VNU-ETP 4</v>
      </c>
    </row>
    <row r="107" spans="1:14" ht="18.75" customHeight="1" x14ac:dyDescent="0.25">
      <c r="A107" s="7">
        <v>97</v>
      </c>
      <c r="B107" s="48" t="s">
        <v>701</v>
      </c>
      <c r="C107" s="49" t="s">
        <v>131</v>
      </c>
      <c r="D107" s="50" t="s">
        <v>702</v>
      </c>
      <c r="E107" s="50" t="s">
        <v>703</v>
      </c>
      <c r="F107" s="50">
        <v>160100</v>
      </c>
      <c r="G107" s="9">
        <v>46</v>
      </c>
      <c r="H107" s="9">
        <v>43</v>
      </c>
      <c r="I107" s="9">
        <v>37</v>
      </c>
      <c r="J107" s="9">
        <v>50</v>
      </c>
      <c r="K107" s="37">
        <f t="shared" si="4"/>
        <v>176</v>
      </c>
      <c r="L107" s="7" t="str">
        <f>VLOOKUP(M107,'Convert table'!$A$1:$B$15,2,0)</f>
        <v>Sơ trung cấp</v>
      </c>
      <c r="M107" s="8" t="str">
        <f t="shared" si="3"/>
        <v>B1.2</v>
      </c>
      <c r="N107" s="56" t="str">
        <f>VLOOKUP(M107,'Convert table'!$A$1:$C$15,3,0)</f>
        <v>VNU-ETP 6</v>
      </c>
    </row>
    <row r="108" spans="1:14" ht="18.75" customHeight="1" x14ac:dyDescent="0.25">
      <c r="A108" s="7">
        <v>98</v>
      </c>
      <c r="B108" s="48" t="s">
        <v>704</v>
      </c>
      <c r="C108" s="49" t="s">
        <v>131</v>
      </c>
      <c r="D108" s="50" t="s">
        <v>362</v>
      </c>
      <c r="E108" s="50" t="s">
        <v>705</v>
      </c>
      <c r="F108" s="50">
        <v>160101</v>
      </c>
      <c r="G108" s="9">
        <v>32</v>
      </c>
      <c r="H108" s="9">
        <v>27</v>
      </c>
      <c r="I108" s="9">
        <v>0</v>
      </c>
      <c r="J108" s="9">
        <v>2</v>
      </c>
      <c r="K108" s="37">
        <f t="shared" si="4"/>
        <v>61</v>
      </c>
      <c r="L108" s="7" t="str">
        <f>VLOOKUP(M108,'Convert table'!$A$1:$B$15,2,0)</f>
        <v>Khởi đầu</v>
      </c>
      <c r="M108" s="8" t="str">
        <f t="shared" si="3"/>
        <v>A1.1</v>
      </c>
      <c r="N108" s="56" t="str">
        <f>VLOOKUP(M108,'Convert table'!$A$1:$C$15,3,0)</f>
        <v>VNU-ETP 1</v>
      </c>
    </row>
    <row r="109" spans="1:14" ht="18.75" customHeight="1" x14ac:dyDescent="0.25">
      <c r="A109" s="7">
        <v>99</v>
      </c>
      <c r="B109" s="48" t="s">
        <v>706</v>
      </c>
      <c r="C109" s="49" t="s">
        <v>131</v>
      </c>
      <c r="D109" s="50" t="s">
        <v>707</v>
      </c>
      <c r="E109" s="50" t="s">
        <v>708</v>
      </c>
      <c r="F109" s="50">
        <v>160102</v>
      </c>
      <c r="G109" s="9">
        <v>18</v>
      </c>
      <c r="H109" s="9">
        <v>43</v>
      </c>
      <c r="I109" s="9">
        <v>9</v>
      </c>
      <c r="J109" s="9">
        <v>22</v>
      </c>
      <c r="K109" s="37">
        <f t="shared" si="4"/>
        <v>92</v>
      </c>
      <c r="L109" s="7" t="str">
        <f>VLOOKUP(M109,'Convert table'!$A$1:$B$15,2,0)</f>
        <v>Khởi đầu</v>
      </c>
      <c r="M109" s="8" t="str">
        <f t="shared" si="3"/>
        <v>A1.2</v>
      </c>
      <c r="N109" s="56" t="str">
        <f>VLOOKUP(M109,'Convert table'!$A$1:$C$15,3,0)</f>
        <v>VNU-ETP 2</v>
      </c>
    </row>
    <row r="110" spans="1:14" ht="18.75" customHeight="1" x14ac:dyDescent="0.25">
      <c r="A110" s="7">
        <v>100</v>
      </c>
      <c r="B110" s="48" t="s">
        <v>709</v>
      </c>
      <c r="C110" s="49" t="s">
        <v>193</v>
      </c>
      <c r="D110" s="50" t="s">
        <v>439</v>
      </c>
      <c r="E110" s="50" t="s">
        <v>710</v>
      </c>
      <c r="F110" s="50">
        <v>160103</v>
      </c>
      <c r="G110" s="9">
        <v>56</v>
      </c>
      <c r="H110" s="9">
        <v>73</v>
      </c>
      <c r="I110" s="9">
        <v>60</v>
      </c>
      <c r="J110" s="9">
        <v>71</v>
      </c>
      <c r="K110" s="37">
        <f t="shared" si="4"/>
        <v>260</v>
      </c>
      <c r="L110" s="7" t="str">
        <f>VLOOKUP(M110,'Convert table'!$A$1:$B$15,2,0)</f>
        <v>Cao trung cấp</v>
      </c>
      <c r="M110" s="8" t="str">
        <f t="shared" si="3"/>
        <v>B2.1</v>
      </c>
      <c r="N110" s="56" t="str">
        <f>VLOOKUP(M110,'Convert table'!$A$1:$C$15,3,0)</f>
        <v>VNU-ETP 9</v>
      </c>
    </row>
    <row r="111" spans="1:14" ht="18.75" customHeight="1" x14ac:dyDescent="0.25">
      <c r="A111" s="7">
        <v>101</v>
      </c>
      <c r="B111" s="48" t="s">
        <v>711</v>
      </c>
      <c r="C111" s="49" t="s">
        <v>193</v>
      </c>
      <c r="D111" s="50" t="s">
        <v>712</v>
      </c>
      <c r="E111" s="50" t="s">
        <v>713</v>
      </c>
      <c r="F111" s="50">
        <v>160104</v>
      </c>
      <c r="G111" s="9">
        <v>41</v>
      </c>
      <c r="H111" s="9">
        <v>55</v>
      </c>
      <c r="I111" s="9">
        <v>23</v>
      </c>
      <c r="J111" s="9">
        <v>52</v>
      </c>
      <c r="K111" s="37">
        <f t="shared" si="4"/>
        <v>171</v>
      </c>
      <c r="L111" s="7" t="str">
        <f>VLOOKUP(M111,'Convert table'!$A$1:$B$15,2,0)</f>
        <v>Sơ trung cấp</v>
      </c>
      <c r="M111" s="8" t="str">
        <f t="shared" si="3"/>
        <v>B1.1</v>
      </c>
      <c r="N111" s="56" t="str">
        <f>VLOOKUP(M111,'Convert table'!$A$1:$C$15,3,0)</f>
        <v>VNU-ETP 5</v>
      </c>
    </row>
    <row r="112" spans="1:14" ht="18.75" customHeight="1" x14ac:dyDescent="0.25">
      <c r="A112" s="7">
        <v>102</v>
      </c>
      <c r="B112" s="48" t="s">
        <v>714</v>
      </c>
      <c r="C112" s="49" t="s">
        <v>132</v>
      </c>
      <c r="D112" s="50" t="s">
        <v>715</v>
      </c>
      <c r="E112" s="50" t="s">
        <v>716</v>
      </c>
      <c r="F112" s="50">
        <v>160106</v>
      </c>
      <c r="G112" s="9">
        <v>34</v>
      </c>
      <c r="H112" s="9">
        <v>66</v>
      </c>
      <c r="I112" s="9">
        <v>31</v>
      </c>
      <c r="J112" s="9">
        <v>43</v>
      </c>
      <c r="K112" s="37">
        <f t="shared" si="4"/>
        <v>174</v>
      </c>
      <c r="L112" s="7" t="str">
        <f>VLOOKUP(M112,'Convert table'!$A$1:$B$15,2,0)</f>
        <v>Sơ trung cấp</v>
      </c>
      <c r="M112" s="8" t="str">
        <f t="shared" si="3"/>
        <v>B1.1</v>
      </c>
      <c r="N112" s="56" t="str">
        <f>VLOOKUP(M112,'Convert table'!$A$1:$C$15,3,0)</f>
        <v>VNU-ETP 5</v>
      </c>
    </row>
    <row r="113" spans="1:14" ht="18.75" customHeight="1" x14ac:dyDescent="0.25">
      <c r="A113" s="7">
        <v>103</v>
      </c>
      <c r="B113" s="48" t="s">
        <v>217</v>
      </c>
      <c r="C113" s="49" t="s">
        <v>132</v>
      </c>
      <c r="D113" s="50" t="s">
        <v>717</v>
      </c>
      <c r="E113" s="50" t="s">
        <v>718</v>
      </c>
      <c r="F113" s="50">
        <v>160107</v>
      </c>
      <c r="G113" s="9">
        <v>37</v>
      </c>
      <c r="H113" s="9">
        <v>70</v>
      </c>
      <c r="I113" s="9">
        <v>35</v>
      </c>
      <c r="J113" s="9">
        <v>46</v>
      </c>
      <c r="K113" s="37">
        <f t="shared" si="4"/>
        <v>188</v>
      </c>
      <c r="L113" s="7" t="str">
        <f>VLOOKUP(M113,'Convert table'!$A$1:$B$15,2,0)</f>
        <v>Sơ trung cấp</v>
      </c>
      <c r="M113" s="8" t="str">
        <f t="shared" si="3"/>
        <v>B1.2</v>
      </c>
      <c r="N113" s="56" t="str">
        <f>VLOOKUP(M113,'Convert table'!$A$1:$C$15,3,0)</f>
        <v>VNU-ETP 6</v>
      </c>
    </row>
    <row r="114" spans="1:14" ht="18.75" customHeight="1" x14ac:dyDescent="0.25">
      <c r="A114" s="7">
        <v>104</v>
      </c>
      <c r="B114" s="48" t="s">
        <v>719</v>
      </c>
      <c r="C114" s="49" t="s">
        <v>237</v>
      </c>
      <c r="D114" s="50" t="s">
        <v>720</v>
      </c>
      <c r="E114" s="50" t="s">
        <v>721</v>
      </c>
      <c r="F114" s="50">
        <v>160108</v>
      </c>
      <c r="G114" s="9">
        <v>34</v>
      </c>
      <c r="H114" s="9">
        <v>34</v>
      </c>
      <c r="I114" s="9">
        <v>13</v>
      </c>
      <c r="J114" s="9">
        <v>15</v>
      </c>
      <c r="K114" s="37">
        <f t="shared" si="4"/>
        <v>96</v>
      </c>
      <c r="L114" s="7" t="str">
        <f>VLOOKUP(M114,'Convert table'!$A$1:$B$15,2,0)</f>
        <v>Khởi đầu</v>
      </c>
      <c r="M114" s="8" t="str">
        <f t="shared" si="3"/>
        <v>A1.2</v>
      </c>
      <c r="N114" s="56" t="str">
        <f>VLOOKUP(M114,'Convert table'!$A$1:$C$15,3,0)</f>
        <v>VNU-ETP 2</v>
      </c>
    </row>
    <row r="115" spans="1:14" ht="18.75" customHeight="1" x14ac:dyDescent="0.25">
      <c r="A115" s="7">
        <v>105</v>
      </c>
      <c r="B115" s="48" t="s">
        <v>307</v>
      </c>
      <c r="C115" s="49" t="s">
        <v>237</v>
      </c>
      <c r="D115" s="50" t="s">
        <v>722</v>
      </c>
      <c r="E115" s="50" t="s">
        <v>723</v>
      </c>
      <c r="F115" s="50">
        <v>160109</v>
      </c>
      <c r="G115" s="9">
        <v>35</v>
      </c>
      <c r="H115" s="9">
        <v>37</v>
      </c>
      <c r="I115" s="9">
        <v>15</v>
      </c>
      <c r="J115" s="9">
        <v>48</v>
      </c>
      <c r="K115" s="37">
        <f t="shared" si="4"/>
        <v>135</v>
      </c>
      <c r="L115" s="7" t="str">
        <f>VLOOKUP(M115,'Convert table'!$A$1:$B$15,2,0)</f>
        <v>Sơ cấp</v>
      </c>
      <c r="M115" s="8" t="str">
        <f t="shared" si="3"/>
        <v>A2.2</v>
      </c>
      <c r="N115" s="56" t="str">
        <f>VLOOKUP(M115,'Convert table'!$A$1:$C$15,3,0)</f>
        <v>VNU-ETP 4</v>
      </c>
    </row>
    <row r="116" spans="1:14" ht="18.75" customHeight="1" x14ac:dyDescent="0.25">
      <c r="A116" s="7">
        <v>106</v>
      </c>
      <c r="B116" s="48" t="s">
        <v>214</v>
      </c>
      <c r="C116" s="49" t="s">
        <v>237</v>
      </c>
      <c r="D116" s="50" t="s">
        <v>724</v>
      </c>
      <c r="E116" s="50" t="s">
        <v>725</v>
      </c>
      <c r="F116" s="50">
        <v>160110</v>
      </c>
      <c r="G116" s="9">
        <v>44</v>
      </c>
      <c r="H116" s="9">
        <v>41</v>
      </c>
      <c r="I116" s="9">
        <v>0</v>
      </c>
      <c r="J116" s="9">
        <v>8</v>
      </c>
      <c r="K116" s="37">
        <f t="shared" si="4"/>
        <v>93</v>
      </c>
      <c r="L116" s="7" t="str">
        <f>VLOOKUP(M116,'Convert table'!$A$1:$B$15,2,0)</f>
        <v>Khởi đầu</v>
      </c>
      <c r="M116" s="8" t="str">
        <f t="shared" si="3"/>
        <v>A1.2</v>
      </c>
      <c r="N116" s="56" t="str">
        <f>VLOOKUP(M116,'Convert table'!$A$1:$C$15,3,0)</f>
        <v>VNU-ETP 2</v>
      </c>
    </row>
    <row r="117" spans="1:14" ht="18.75" customHeight="1" x14ac:dyDescent="0.25">
      <c r="A117" s="7">
        <v>107</v>
      </c>
      <c r="B117" s="48" t="s">
        <v>726</v>
      </c>
      <c r="C117" s="49" t="s">
        <v>237</v>
      </c>
      <c r="D117" s="50" t="s">
        <v>727</v>
      </c>
      <c r="E117" s="50" t="s">
        <v>728</v>
      </c>
      <c r="F117" s="50">
        <v>160111</v>
      </c>
      <c r="G117" s="9">
        <v>20</v>
      </c>
      <c r="H117" s="9">
        <v>46</v>
      </c>
      <c r="I117" s="9">
        <v>8</v>
      </c>
      <c r="J117" s="9">
        <v>10</v>
      </c>
      <c r="K117" s="37">
        <f t="shared" si="4"/>
        <v>84</v>
      </c>
      <c r="L117" s="7" t="str">
        <f>VLOOKUP(M117,'Convert table'!$A$1:$B$15,2,0)</f>
        <v>Khởi đầu</v>
      </c>
      <c r="M117" s="8" t="str">
        <f t="shared" si="3"/>
        <v>A1.2</v>
      </c>
      <c r="N117" s="56" t="str">
        <f>VLOOKUP(M117,'Convert table'!$A$1:$C$15,3,0)</f>
        <v>VNU-ETP 2</v>
      </c>
    </row>
    <row r="118" spans="1:14" ht="18.75" customHeight="1" x14ac:dyDescent="0.25">
      <c r="A118" s="7">
        <v>108</v>
      </c>
      <c r="B118" s="48" t="s">
        <v>729</v>
      </c>
      <c r="C118" s="49" t="s">
        <v>162</v>
      </c>
      <c r="D118" s="50" t="s">
        <v>730</v>
      </c>
      <c r="E118" s="50" t="s">
        <v>731</v>
      </c>
      <c r="F118" s="50">
        <v>160112</v>
      </c>
      <c r="G118" s="9">
        <v>21</v>
      </c>
      <c r="H118" s="9">
        <v>36</v>
      </c>
      <c r="I118" s="9">
        <v>3</v>
      </c>
      <c r="J118" s="9">
        <v>6</v>
      </c>
      <c r="K118" s="37">
        <f t="shared" si="4"/>
        <v>66</v>
      </c>
      <c r="L118" s="7" t="str">
        <f>VLOOKUP(M118,'Convert table'!$A$1:$B$15,2,0)</f>
        <v>Khởi đầu</v>
      </c>
      <c r="M118" s="8" t="str">
        <f t="shared" si="3"/>
        <v>A1.1</v>
      </c>
      <c r="N118" s="56" t="str">
        <f>VLOOKUP(M118,'Convert table'!$A$1:$C$15,3,0)</f>
        <v>VNU-ETP 1</v>
      </c>
    </row>
    <row r="119" spans="1:14" ht="18.75" customHeight="1" x14ac:dyDescent="0.25">
      <c r="A119" s="7">
        <v>109</v>
      </c>
      <c r="B119" s="48" t="s">
        <v>252</v>
      </c>
      <c r="C119" s="49" t="s">
        <v>162</v>
      </c>
      <c r="D119" s="50" t="s">
        <v>732</v>
      </c>
      <c r="E119" s="50" t="s">
        <v>733</v>
      </c>
      <c r="F119" s="50">
        <v>160113</v>
      </c>
      <c r="G119" s="9">
        <v>27</v>
      </c>
      <c r="H119" s="9">
        <v>39</v>
      </c>
      <c r="I119" s="9">
        <v>13</v>
      </c>
      <c r="J119" s="9">
        <v>12</v>
      </c>
      <c r="K119" s="37">
        <f t="shared" si="4"/>
        <v>91</v>
      </c>
      <c r="L119" s="7" t="str">
        <f>VLOOKUP(M119,'Convert table'!$A$1:$B$15,2,0)</f>
        <v>Khởi đầu</v>
      </c>
      <c r="M119" s="8" t="str">
        <f t="shared" si="3"/>
        <v>A1.2</v>
      </c>
      <c r="N119" s="56" t="str">
        <f>VLOOKUP(M119,'Convert table'!$A$1:$C$15,3,0)</f>
        <v>VNU-ETP 2</v>
      </c>
    </row>
    <row r="120" spans="1:14" ht="18.75" customHeight="1" x14ac:dyDescent="0.25">
      <c r="A120" s="7">
        <v>110</v>
      </c>
      <c r="B120" s="48" t="s">
        <v>340</v>
      </c>
      <c r="C120" s="49" t="s">
        <v>162</v>
      </c>
      <c r="D120" s="50" t="s">
        <v>734</v>
      </c>
      <c r="E120" s="50" t="s">
        <v>735</v>
      </c>
      <c r="F120" s="50">
        <v>160114</v>
      </c>
      <c r="G120" s="9">
        <v>34</v>
      </c>
      <c r="H120" s="9">
        <v>56</v>
      </c>
      <c r="I120" s="9">
        <v>35</v>
      </c>
      <c r="J120" s="9">
        <v>34</v>
      </c>
      <c r="K120" s="37">
        <f t="shared" si="4"/>
        <v>159</v>
      </c>
      <c r="L120" s="7" t="str">
        <f>VLOOKUP(M120,'Convert table'!$A$1:$B$15,2,0)</f>
        <v>Sơ trung cấp</v>
      </c>
      <c r="M120" s="8" t="str">
        <f t="shared" si="3"/>
        <v>B1.1</v>
      </c>
      <c r="N120" s="56" t="str">
        <f>VLOOKUP(M120,'Convert table'!$A$1:$C$15,3,0)</f>
        <v>VNU-ETP 5</v>
      </c>
    </row>
    <row r="121" spans="1:14" ht="18.75" customHeight="1" x14ac:dyDescent="0.25">
      <c r="A121" s="7">
        <v>111</v>
      </c>
      <c r="B121" s="48" t="s">
        <v>161</v>
      </c>
      <c r="C121" s="49" t="s">
        <v>162</v>
      </c>
      <c r="D121" s="50" t="s">
        <v>546</v>
      </c>
      <c r="E121" s="50" t="s">
        <v>736</v>
      </c>
      <c r="F121" s="50">
        <v>160115</v>
      </c>
      <c r="G121" s="9">
        <v>21</v>
      </c>
      <c r="H121" s="9">
        <v>71</v>
      </c>
      <c r="I121" s="9">
        <v>27</v>
      </c>
      <c r="J121" s="9">
        <v>29</v>
      </c>
      <c r="K121" s="37">
        <f t="shared" si="4"/>
        <v>148</v>
      </c>
      <c r="L121" s="7" t="str">
        <f>VLOOKUP(M121,'Convert table'!$A$1:$B$15,2,0)</f>
        <v>Sơ cấp</v>
      </c>
      <c r="M121" s="8" t="str">
        <f t="shared" si="3"/>
        <v>A2.2</v>
      </c>
      <c r="N121" s="56" t="str">
        <f>VLOOKUP(M121,'Convert table'!$A$1:$C$15,3,0)</f>
        <v>VNU-ETP 4</v>
      </c>
    </row>
    <row r="122" spans="1:14" ht="18.75" customHeight="1" x14ac:dyDescent="0.25">
      <c r="A122" s="7">
        <v>112</v>
      </c>
      <c r="B122" s="48" t="s">
        <v>240</v>
      </c>
      <c r="C122" s="49" t="s">
        <v>162</v>
      </c>
      <c r="D122" s="50" t="s">
        <v>737</v>
      </c>
      <c r="E122" s="50" t="s">
        <v>738</v>
      </c>
      <c r="F122" s="50">
        <v>160116</v>
      </c>
      <c r="G122" s="9">
        <v>19</v>
      </c>
      <c r="H122" s="9">
        <v>25</v>
      </c>
      <c r="I122" s="9">
        <v>19</v>
      </c>
      <c r="J122" s="9">
        <v>10</v>
      </c>
      <c r="K122" s="37">
        <f t="shared" si="4"/>
        <v>73</v>
      </c>
      <c r="L122" s="7" t="str">
        <f>VLOOKUP(M122,'Convert table'!$A$1:$B$15,2,0)</f>
        <v>Khởi đầu</v>
      </c>
      <c r="M122" s="8" t="str">
        <f t="shared" si="3"/>
        <v>A1.1</v>
      </c>
      <c r="N122" s="56" t="str">
        <f>VLOOKUP(M122,'Convert table'!$A$1:$C$15,3,0)</f>
        <v>VNU-ETP 1</v>
      </c>
    </row>
    <row r="123" spans="1:14" ht="18.75" customHeight="1" x14ac:dyDescent="0.25">
      <c r="A123" s="7">
        <v>113</v>
      </c>
      <c r="B123" s="48" t="s">
        <v>739</v>
      </c>
      <c r="C123" s="49" t="s">
        <v>162</v>
      </c>
      <c r="D123" s="50" t="s">
        <v>645</v>
      </c>
      <c r="E123" s="50" t="s">
        <v>740</v>
      </c>
      <c r="F123" s="50">
        <v>160117</v>
      </c>
      <c r="G123" s="9">
        <v>40</v>
      </c>
      <c r="H123" s="9">
        <v>52</v>
      </c>
      <c r="I123" s="9">
        <v>3</v>
      </c>
      <c r="J123" s="9">
        <v>0</v>
      </c>
      <c r="K123" s="37">
        <f t="shared" si="4"/>
        <v>95</v>
      </c>
      <c r="L123" s="7" t="str">
        <f>VLOOKUP(M123,'Convert table'!$A$1:$B$15,2,0)</f>
        <v>Khởi đầu</v>
      </c>
      <c r="M123" s="8" t="str">
        <f t="shared" si="3"/>
        <v>A1.2</v>
      </c>
      <c r="N123" s="56" t="str">
        <f>VLOOKUP(M123,'Convert table'!$A$1:$C$15,3,0)</f>
        <v>VNU-ETP 2</v>
      </c>
    </row>
    <row r="124" spans="1:14" ht="18.75" customHeight="1" x14ac:dyDescent="0.25">
      <c r="A124" s="7">
        <v>114</v>
      </c>
      <c r="B124" s="48" t="s">
        <v>741</v>
      </c>
      <c r="C124" s="49" t="s">
        <v>162</v>
      </c>
      <c r="D124" s="50" t="s">
        <v>742</v>
      </c>
      <c r="E124" s="50" t="s">
        <v>743</v>
      </c>
      <c r="F124" s="50">
        <v>160118</v>
      </c>
      <c r="G124" s="9">
        <v>25</v>
      </c>
      <c r="H124" s="9">
        <v>42</v>
      </c>
      <c r="I124" s="9">
        <v>25</v>
      </c>
      <c r="J124" s="9">
        <v>16</v>
      </c>
      <c r="K124" s="37">
        <f t="shared" si="4"/>
        <v>108</v>
      </c>
      <c r="L124" s="7" t="str">
        <f>VLOOKUP(M124,'Convert table'!$A$1:$B$15,2,0)</f>
        <v>Sơ cấp</v>
      </c>
      <c r="M124" s="8" t="str">
        <f t="shared" si="3"/>
        <v>A2.1</v>
      </c>
      <c r="N124" s="56" t="str">
        <f>VLOOKUP(M124,'Convert table'!$A$1:$C$15,3,0)</f>
        <v>VNU-ETP 3</v>
      </c>
    </row>
    <row r="125" spans="1:14" ht="18.75" customHeight="1" x14ac:dyDescent="0.25">
      <c r="A125" s="7">
        <v>115</v>
      </c>
      <c r="B125" s="48" t="s">
        <v>175</v>
      </c>
      <c r="C125" s="49" t="s">
        <v>244</v>
      </c>
      <c r="D125" s="50" t="s">
        <v>744</v>
      </c>
      <c r="E125" s="50" t="s">
        <v>745</v>
      </c>
      <c r="F125" s="50">
        <v>160119</v>
      </c>
      <c r="G125" s="9">
        <v>17</v>
      </c>
      <c r="H125" s="9">
        <v>67</v>
      </c>
      <c r="I125" s="9">
        <v>37</v>
      </c>
      <c r="J125" s="9">
        <v>39</v>
      </c>
      <c r="K125" s="37">
        <f t="shared" si="4"/>
        <v>160</v>
      </c>
      <c r="L125" s="7" t="str">
        <f>VLOOKUP(M125,'Convert table'!$A$1:$B$15,2,0)</f>
        <v>Sơ trung cấp</v>
      </c>
      <c r="M125" s="8" t="str">
        <f t="shared" si="3"/>
        <v>B1.1</v>
      </c>
      <c r="N125" s="56" t="str">
        <f>VLOOKUP(M125,'Convert table'!$A$1:$C$15,3,0)</f>
        <v>VNU-ETP 5</v>
      </c>
    </row>
    <row r="126" spans="1:14" ht="18.75" customHeight="1" x14ac:dyDescent="0.25">
      <c r="A126" s="7">
        <v>116</v>
      </c>
      <c r="B126" s="48" t="s">
        <v>746</v>
      </c>
      <c r="C126" s="49" t="s">
        <v>747</v>
      </c>
      <c r="D126" s="50" t="s">
        <v>748</v>
      </c>
      <c r="E126" s="50" t="s">
        <v>749</v>
      </c>
      <c r="F126" s="50">
        <v>160120</v>
      </c>
      <c r="G126" s="9">
        <v>27</v>
      </c>
      <c r="H126" s="9">
        <v>38</v>
      </c>
      <c r="I126" s="9">
        <v>4</v>
      </c>
      <c r="J126" s="9">
        <v>20</v>
      </c>
      <c r="K126" s="37">
        <f t="shared" si="4"/>
        <v>89</v>
      </c>
      <c r="L126" s="7" t="str">
        <f>VLOOKUP(M126,'Convert table'!$A$1:$B$15,2,0)</f>
        <v>Khởi đầu</v>
      </c>
      <c r="M126" s="8" t="str">
        <f t="shared" si="3"/>
        <v>A1.2</v>
      </c>
      <c r="N126" s="56" t="str">
        <f>VLOOKUP(M126,'Convert table'!$A$1:$C$15,3,0)</f>
        <v>VNU-ETP 2</v>
      </c>
    </row>
    <row r="127" spans="1:14" ht="18.75" customHeight="1" x14ac:dyDescent="0.25">
      <c r="A127" s="7">
        <v>117</v>
      </c>
      <c r="B127" s="48" t="s">
        <v>750</v>
      </c>
      <c r="C127" s="49" t="s">
        <v>747</v>
      </c>
      <c r="D127" s="50" t="s">
        <v>751</v>
      </c>
      <c r="E127" s="50" t="s">
        <v>752</v>
      </c>
      <c r="F127" s="50">
        <v>160121</v>
      </c>
      <c r="G127" s="9">
        <v>23</v>
      </c>
      <c r="H127" s="9">
        <v>36</v>
      </c>
      <c r="I127" s="9">
        <v>0</v>
      </c>
      <c r="J127" s="9">
        <v>0</v>
      </c>
      <c r="K127" s="37">
        <f t="shared" si="4"/>
        <v>59</v>
      </c>
      <c r="L127" s="7" t="str">
        <f>VLOOKUP(M127,'Convert table'!$A$1:$B$15,2,0)</f>
        <v>Khởi đầu</v>
      </c>
      <c r="M127" s="8" t="str">
        <f t="shared" si="3"/>
        <v>A1.1</v>
      </c>
      <c r="N127" s="56" t="str">
        <f>VLOOKUP(M127,'Convert table'!$A$1:$C$15,3,0)</f>
        <v>VNU-ETP 1</v>
      </c>
    </row>
    <row r="128" spans="1:14" ht="18.75" customHeight="1" x14ac:dyDescent="0.25">
      <c r="A128" s="7">
        <v>118</v>
      </c>
      <c r="B128" s="48" t="s">
        <v>753</v>
      </c>
      <c r="C128" s="49" t="s">
        <v>747</v>
      </c>
      <c r="D128" s="50" t="s">
        <v>754</v>
      </c>
      <c r="E128" s="50" t="s">
        <v>755</v>
      </c>
      <c r="F128" s="50">
        <v>160122</v>
      </c>
      <c r="G128" s="9">
        <v>33</v>
      </c>
      <c r="H128" s="9">
        <v>41</v>
      </c>
      <c r="I128" s="9">
        <v>17</v>
      </c>
      <c r="J128" s="9">
        <v>52</v>
      </c>
      <c r="K128" s="37">
        <f t="shared" si="4"/>
        <v>143</v>
      </c>
      <c r="L128" s="7" t="str">
        <f>VLOOKUP(M128,'Convert table'!$A$1:$B$15,2,0)</f>
        <v>Sơ cấp</v>
      </c>
      <c r="M128" s="8" t="str">
        <f t="shared" si="3"/>
        <v>A2.2</v>
      </c>
      <c r="N128" s="56" t="str">
        <f>VLOOKUP(M128,'Convert table'!$A$1:$C$15,3,0)</f>
        <v>VNU-ETP 4</v>
      </c>
    </row>
    <row r="129" spans="1:14" ht="18.75" customHeight="1" x14ac:dyDescent="0.25">
      <c r="A129" s="7">
        <v>119</v>
      </c>
      <c r="B129" s="48" t="s">
        <v>756</v>
      </c>
      <c r="C129" s="49" t="s">
        <v>245</v>
      </c>
      <c r="D129" s="50" t="s">
        <v>685</v>
      </c>
      <c r="E129" s="50" t="s">
        <v>757</v>
      </c>
      <c r="F129" s="50">
        <v>160123</v>
      </c>
      <c r="G129" s="9">
        <v>40</v>
      </c>
      <c r="H129" s="9">
        <v>61</v>
      </c>
      <c r="I129" s="9">
        <v>23</v>
      </c>
      <c r="J129" s="9">
        <v>0</v>
      </c>
      <c r="K129" s="37">
        <f t="shared" si="4"/>
        <v>124</v>
      </c>
      <c r="L129" s="7" t="str">
        <f>VLOOKUP(M129,'Convert table'!$A$1:$B$15,2,0)</f>
        <v>Sơ cấp</v>
      </c>
      <c r="M129" s="8" t="str">
        <f t="shared" si="3"/>
        <v>A2.1</v>
      </c>
      <c r="N129" s="56" t="str">
        <f>VLOOKUP(M129,'Convert table'!$A$1:$C$15,3,0)</f>
        <v>VNU-ETP 3</v>
      </c>
    </row>
    <row r="130" spans="1:14" ht="18.75" customHeight="1" x14ac:dyDescent="0.25">
      <c r="A130" s="7">
        <v>120</v>
      </c>
      <c r="B130" s="48" t="s">
        <v>758</v>
      </c>
      <c r="C130" s="49" t="s">
        <v>245</v>
      </c>
      <c r="D130" s="50" t="s">
        <v>759</v>
      </c>
      <c r="E130" s="50" t="s">
        <v>760</v>
      </c>
      <c r="F130" s="50">
        <v>160124</v>
      </c>
      <c r="G130" s="9">
        <v>35</v>
      </c>
      <c r="H130" s="9">
        <v>51</v>
      </c>
      <c r="I130" s="9">
        <v>23</v>
      </c>
      <c r="J130" s="9">
        <v>40</v>
      </c>
      <c r="K130" s="37">
        <f t="shared" si="4"/>
        <v>149</v>
      </c>
      <c r="L130" s="7" t="str">
        <f>VLOOKUP(M130,'Convert table'!$A$1:$B$15,2,0)</f>
        <v>Sơ cấp</v>
      </c>
      <c r="M130" s="8" t="str">
        <f t="shared" si="3"/>
        <v>A2.2</v>
      </c>
      <c r="N130" s="56" t="str">
        <f>VLOOKUP(M130,'Convert table'!$A$1:$C$15,3,0)</f>
        <v>VNU-ETP 4</v>
      </c>
    </row>
    <row r="131" spans="1:14" ht="18.75" customHeight="1" x14ac:dyDescent="0.25">
      <c r="A131" s="7">
        <v>121</v>
      </c>
      <c r="B131" s="48" t="s">
        <v>664</v>
      </c>
      <c r="C131" s="49" t="s">
        <v>245</v>
      </c>
      <c r="D131" s="50" t="s">
        <v>761</v>
      </c>
      <c r="E131" s="50" t="s">
        <v>762</v>
      </c>
      <c r="F131" s="50">
        <v>160125</v>
      </c>
      <c r="G131" s="9">
        <v>26</v>
      </c>
      <c r="H131" s="9">
        <v>38</v>
      </c>
      <c r="I131" s="9">
        <v>0</v>
      </c>
      <c r="J131" s="9">
        <v>2</v>
      </c>
      <c r="K131" s="37">
        <f t="shared" si="4"/>
        <v>66</v>
      </c>
      <c r="L131" s="7" t="str">
        <f>VLOOKUP(M131,'Convert table'!$A$1:$B$15,2,0)</f>
        <v>Khởi đầu</v>
      </c>
      <c r="M131" s="8" t="str">
        <f t="shared" ref="M131:M187" si="6">IF(K131&gt;=376,"C2.2",IF(K131&gt;=351,"C2.1",IF(K131&gt;=326,"C1.2",IF(K131&gt;=301,"C1.1",IF(K131&gt;=276,"B2.2",IF(K131&gt;=251,"B2.1",IF(K131&gt;=226,"B1.4",IF(K131&gt;=201,"B1.3",IF(K131&gt;=176,"B1.2",IF(K131&gt;=151,"B1.1",IF(K131&gt;=126,"A2.2",IF(K131&gt;=101,"A2.1",IF(K131&gt;=76,"A1.2","A1.1")))))))))))))</f>
        <v>A1.1</v>
      </c>
      <c r="N131" s="56" t="str">
        <f>VLOOKUP(M131,'Convert table'!$A$1:$C$15,3,0)</f>
        <v>VNU-ETP 1</v>
      </c>
    </row>
    <row r="132" spans="1:14" ht="18.75" customHeight="1" x14ac:dyDescent="0.25">
      <c r="A132" s="7">
        <v>122</v>
      </c>
      <c r="B132" s="48" t="s">
        <v>763</v>
      </c>
      <c r="C132" s="49" t="s">
        <v>245</v>
      </c>
      <c r="D132" s="50" t="s">
        <v>764</v>
      </c>
      <c r="E132" s="50" t="s">
        <v>765</v>
      </c>
      <c r="F132" s="50">
        <v>160126</v>
      </c>
      <c r="G132" s="9">
        <v>38</v>
      </c>
      <c r="H132" s="9">
        <v>47</v>
      </c>
      <c r="I132" s="9">
        <v>25</v>
      </c>
      <c r="J132" s="9">
        <v>33</v>
      </c>
      <c r="K132" s="37">
        <f t="shared" si="4"/>
        <v>143</v>
      </c>
      <c r="L132" s="7" t="str">
        <f>VLOOKUP(M132,'Convert table'!$A$1:$B$15,2,0)</f>
        <v>Sơ cấp</v>
      </c>
      <c r="M132" s="8" t="str">
        <f t="shared" si="6"/>
        <v>A2.2</v>
      </c>
      <c r="N132" s="56" t="str">
        <f>VLOOKUP(M132,'Convert table'!$A$1:$C$15,3,0)</f>
        <v>VNU-ETP 4</v>
      </c>
    </row>
    <row r="133" spans="1:14" ht="18.75" customHeight="1" x14ac:dyDescent="0.25">
      <c r="A133" s="7">
        <v>123</v>
      </c>
      <c r="B133" s="48" t="s">
        <v>766</v>
      </c>
      <c r="C133" s="49" t="s">
        <v>245</v>
      </c>
      <c r="D133" s="50" t="s">
        <v>767</v>
      </c>
      <c r="E133" s="50" t="s">
        <v>768</v>
      </c>
      <c r="F133" s="50">
        <v>160127</v>
      </c>
      <c r="G133" s="9">
        <v>51</v>
      </c>
      <c r="H133" s="9">
        <v>54</v>
      </c>
      <c r="I133" s="9">
        <v>17</v>
      </c>
      <c r="J133" s="9">
        <v>48</v>
      </c>
      <c r="K133" s="37">
        <f t="shared" si="4"/>
        <v>170</v>
      </c>
      <c r="L133" s="7" t="str">
        <f>VLOOKUP(M133,'Convert table'!$A$1:$B$15,2,0)</f>
        <v>Sơ trung cấp</v>
      </c>
      <c r="M133" s="8" t="str">
        <f t="shared" si="6"/>
        <v>B1.1</v>
      </c>
      <c r="N133" s="56" t="str">
        <f>VLOOKUP(M133,'Convert table'!$A$1:$C$15,3,0)</f>
        <v>VNU-ETP 5</v>
      </c>
    </row>
    <row r="134" spans="1:14" ht="18.75" customHeight="1" x14ac:dyDescent="0.25">
      <c r="A134" s="7">
        <v>124</v>
      </c>
      <c r="B134" s="48" t="s">
        <v>769</v>
      </c>
      <c r="C134" s="49" t="s">
        <v>245</v>
      </c>
      <c r="D134" s="50" t="s">
        <v>770</v>
      </c>
      <c r="E134" s="50" t="s">
        <v>771</v>
      </c>
      <c r="F134" s="50">
        <v>160128</v>
      </c>
      <c r="G134" s="9">
        <v>36</v>
      </c>
      <c r="H134" s="9">
        <v>39</v>
      </c>
      <c r="I134" s="9">
        <v>21</v>
      </c>
      <c r="J134" s="9">
        <v>21</v>
      </c>
      <c r="K134" s="37">
        <f t="shared" si="4"/>
        <v>117</v>
      </c>
      <c r="L134" s="7" t="str">
        <f>VLOOKUP(M134,'Convert table'!$A$1:$B$15,2,0)</f>
        <v>Sơ cấp</v>
      </c>
      <c r="M134" s="8" t="str">
        <f t="shared" si="6"/>
        <v>A2.1</v>
      </c>
      <c r="N134" s="56" t="str">
        <f>VLOOKUP(M134,'Convert table'!$A$1:$C$15,3,0)</f>
        <v>VNU-ETP 3</v>
      </c>
    </row>
    <row r="135" spans="1:14" ht="18.75" customHeight="1" x14ac:dyDescent="0.25">
      <c r="A135" s="7">
        <v>125</v>
      </c>
      <c r="B135" s="48" t="s">
        <v>234</v>
      </c>
      <c r="C135" s="49" t="s">
        <v>245</v>
      </c>
      <c r="D135" s="50" t="s">
        <v>772</v>
      </c>
      <c r="E135" s="50" t="s">
        <v>773</v>
      </c>
      <c r="F135" s="50">
        <v>160129</v>
      </c>
      <c r="G135" s="9">
        <v>60</v>
      </c>
      <c r="H135" s="9">
        <v>62</v>
      </c>
      <c r="I135" s="9">
        <v>5</v>
      </c>
      <c r="J135" s="9">
        <v>45</v>
      </c>
      <c r="K135" s="37">
        <f t="shared" ref="K135:K196" si="7">G135+H135+I135+J135</f>
        <v>172</v>
      </c>
      <c r="L135" s="7" t="str">
        <f>VLOOKUP(M135,'Convert table'!$A$1:$B$15,2,0)</f>
        <v>Sơ trung cấp</v>
      </c>
      <c r="M135" s="8" t="str">
        <f t="shared" si="6"/>
        <v>B1.1</v>
      </c>
      <c r="N135" s="56" t="str">
        <f>VLOOKUP(M135,'Convert table'!$A$1:$C$15,3,0)</f>
        <v>VNU-ETP 5</v>
      </c>
    </row>
    <row r="136" spans="1:14" ht="18.75" customHeight="1" x14ac:dyDescent="0.25">
      <c r="A136" s="7">
        <v>126</v>
      </c>
      <c r="B136" s="48" t="s">
        <v>272</v>
      </c>
      <c r="C136" s="49" t="s">
        <v>245</v>
      </c>
      <c r="D136" s="50" t="s">
        <v>774</v>
      </c>
      <c r="E136" s="50" t="s">
        <v>775</v>
      </c>
      <c r="F136" s="50">
        <v>160130</v>
      </c>
      <c r="G136" s="9">
        <v>43</v>
      </c>
      <c r="H136" s="9">
        <v>59</v>
      </c>
      <c r="I136" s="9">
        <v>27</v>
      </c>
      <c r="J136" s="9">
        <v>46</v>
      </c>
      <c r="K136" s="37">
        <f t="shared" si="7"/>
        <v>175</v>
      </c>
      <c r="L136" s="7" t="str">
        <f>VLOOKUP(M136,'Convert table'!$A$1:$B$15,2,0)</f>
        <v>Sơ trung cấp</v>
      </c>
      <c r="M136" s="8" t="str">
        <f t="shared" si="6"/>
        <v>B1.1</v>
      </c>
      <c r="N136" s="56" t="str">
        <f>VLOOKUP(M136,'Convert table'!$A$1:$C$15,3,0)</f>
        <v>VNU-ETP 5</v>
      </c>
    </row>
    <row r="137" spans="1:14" ht="18.75" customHeight="1" x14ac:dyDescent="0.25">
      <c r="A137" s="7">
        <v>127</v>
      </c>
      <c r="B137" s="48" t="s">
        <v>776</v>
      </c>
      <c r="C137" s="49" t="s">
        <v>245</v>
      </c>
      <c r="D137" s="50" t="s">
        <v>777</v>
      </c>
      <c r="E137" s="50" t="s">
        <v>778</v>
      </c>
      <c r="F137" s="50">
        <v>160131</v>
      </c>
      <c r="G137" s="9">
        <v>33</v>
      </c>
      <c r="H137" s="9">
        <v>33</v>
      </c>
      <c r="I137" s="9">
        <v>3</v>
      </c>
      <c r="J137" s="9">
        <v>22</v>
      </c>
      <c r="K137" s="37">
        <f t="shared" si="7"/>
        <v>91</v>
      </c>
      <c r="L137" s="7" t="str">
        <f>VLOOKUP(M137,'Convert table'!$A$1:$B$15,2,0)</f>
        <v>Khởi đầu</v>
      </c>
      <c r="M137" s="8" t="str">
        <f t="shared" si="6"/>
        <v>A1.2</v>
      </c>
      <c r="N137" s="56" t="str">
        <f>VLOOKUP(M137,'Convert table'!$A$1:$C$15,3,0)</f>
        <v>VNU-ETP 2</v>
      </c>
    </row>
    <row r="138" spans="1:14" ht="18.75" customHeight="1" x14ac:dyDescent="0.25">
      <c r="A138" s="7">
        <v>128</v>
      </c>
      <c r="B138" s="48" t="s">
        <v>779</v>
      </c>
      <c r="C138" s="49" t="s">
        <v>780</v>
      </c>
      <c r="D138" s="50" t="s">
        <v>781</v>
      </c>
      <c r="E138" s="50" t="s">
        <v>782</v>
      </c>
      <c r="F138" s="50">
        <v>160132</v>
      </c>
      <c r="G138" s="9">
        <v>29</v>
      </c>
      <c r="H138" s="9">
        <v>65</v>
      </c>
      <c r="I138" s="9">
        <v>12</v>
      </c>
      <c r="J138" s="9">
        <v>45</v>
      </c>
      <c r="K138" s="37">
        <f t="shared" si="7"/>
        <v>151</v>
      </c>
      <c r="L138" s="7" t="str">
        <f>VLOOKUP(M138,'Convert table'!$A$1:$B$15,2,0)</f>
        <v>Sơ trung cấp</v>
      </c>
      <c r="M138" s="8" t="str">
        <f t="shared" si="6"/>
        <v>B1.1</v>
      </c>
      <c r="N138" s="56" t="str">
        <f>VLOOKUP(M138,'Convert table'!$A$1:$C$15,3,0)</f>
        <v>VNU-ETP 5</v>
      </c>
    </row>
    <row r="139" spans="1:14" ht="18.75" customHeight="1" x14ac:dyDescent="0.25">
      <c r="A139" s="7">
        <v>129</v>
      </c>
      <c r="B139" s="48" t="s">
        <v>312</v>
      </c>
      <c r="C139" s="49" t="s">
        <v>164</v>
      </c>
      <c r="D139" s="50" t="s">
        <v>783</v>
      </c>
      <c r="E139" s="50" t="s">
        <v>784</v>
      </c>
      <c r="F139" s="50">
        <v>160133</v>
      </c>
      <c r="G139" s="9">
        <v>47</v>
      </c>
      <c r="H139" s="9">
        <v>77</v>
      </c>
      <c r="I139" s="9">
        <v>40</v>
      </c>
      <c r="J139" s="9">
        <v>25</v>
      </c>
      <c r="K139" s="37">
        <f t="shared" si="7"/>
        <v>189</v>
      </c>
      <c r="L139" s="7" t="str">
        <f>VLOOKUP(M139,'Convert table'!$A$1:$B$15,2,0)</f>
        <v>Sơ trung cấp</v>
      </c>
      <c r="M139" s="8" t="str">
        <f t="shared" si="6"/>
        <v>B1.2</v>
      </c>
      <c r="N139" s="56" t="str">
        <f>VLOOKUP(M139,'Convert table'!$A$1:$C$15,3,0)</f>
        <v>VNU-ETP 6</v>
      </c>
    </row>
    <row r="140" spans="1:14" ht="18.75" customHeight="1" x14ac:dyDescent="0.25">
      <c r="A140" s="7">
        <v>130</v>
      </c>
      <c r="B140" s="48" t="s">
        <v>786</v>
      </c>
      <c r="C140" s="49" t="s">
        <v>164</v>
      </c>
      <c r="D140" s="50" t="s">
        <v>787</v>
      </c>
      <c r="E140" s="50" t="s">
        <v>788</v>
      </c>
      <c r="F140" s="50">
        <v>160135</v>
      </c>
      <c r="G140" s="9">
        <v>40</v>
      </c>
      <c r="H140" s="9">
        <v>26</v>
      </c>
      <c r="I140" s="9">
        <v>29</v>
      </c>
      <c r="J140" s="9">
        <v>39</v>
      </c>
      <c r="K140" s="37">
        <f t="shared" si="7"/>
        <v>134</v>
      </c>
      <c r="L140" s="7" t="str">
        <f>VLOOKUP(M140,'Convert table'!$A$1:$B$15,2,0)</f>
        <v>Sơ cấp</v>
      </c>
      <c r="M140" s="8" t="str">
        <f t="shared" si="6"/>
        <v>A2.2</v>
      </c>
      <c r="N140" s="56" t="str">
        <f>VLOOKUP(M140,'Convert table'!$A$1:$C$15,3,0)</f>
        <v>VNU-ETP 4</v>
      </c>
    </row>
    <row r="141" spans="1:14" ht="18.75" customHeight="1" x14ac:dyDescent="0.25">
      <c r="A141" s="7">
        <v>131</v>
      </c>
      <c r="B141" s="48" t="s">
        <v>601</v>
      </c>
      <c r="C141" s="49" t="s">
        <v>164</v>
      </c>
      <c r="D141" s="50" t="s">
        <v>789</v>
      </c>
      <c r="E141" s="50" t="s">
        <v>790</v>
      </c>
      <c r="F141" s="50">
        <v>160136</v>
      </c>
      <c r="G141" s="9">
        <v>41</v>
      </c>
      <c r="H141" s="9">
        <v>72</v>
      </c>
      <c r="I141" s="9">
        <v>45</v>
      </c>
      <c r="J141" s="9">
        <v>53</v>
      </c>
      <c r="K141" s="37">
        <f t="shared" si="7"/>
        <v>211</v>
      </c>
      <c r="L141" s="7" t="str">
        <f>VLOOKUP(M141,'Convert table'!$A$1:$B$15,2,0)</f>
        <v>Trung cấp</v>
      </c>
      <c r="M141" s="8" t="str">
        <f t="shared" si="6"/>
        <v>B1.3</v>
      </c>
      <c r="N141" s="56" t="str">
        <f>VLOOKUP(M141,'Convert table'!$A$1:$C$15,3,0)</f>
        <v>VNU-ETP 7</v>
      </c>
    </row>
    <row r="142" spans="1:14" ht="18.75" customHeight="1" x14ac:dyDescent="0.25">
      <c r="A142" s="7">
        <v>132</v>
      </c>
      <c r="B142" s="48" t="s">
        <v>791</v>
      </c>
      <c r="C142" s="49" t="s">
        <v>164</v>
      </c>
      <c r="D142" s="50" t="s">
        <v>785</v>
      </c>
      <c r="E142" s="50" t="s">
        <v>792</v>
      </c>
      <c r="F142" s="50">
        <v>160137</v>
      </c>
      <c r="G142" s="9">
        <v>32</v>
      </c>
      <c r="H142" s="9">
        <v>37</v>
      </c>
      <c r="I142" s="9">
        <v>28</v>
      </c>
      <c r="J142" s="9">
        <v>26</v>
      </c>
      <c r="K142" s="37">
        <f t="shared" si="7"/>
        <v>123</v>
      </c>
      <c r="L142" s="7" t="str">
        <f>VLOOKUP(M142,'Convert table'!$A$1:$B$15,2,0)</f>
        <v>Sơ cấp</v>
      </c>
      <c r="M142" s="8" t="str">
        <f t="shared" si="6"/>
        <v>A2.1</v>
      </c>
      <c r="N142" s="56" t="str">
        <f>VLOOKUP(M142,'Convert table'!$A$1:$C$15,3,0)</f>
        <v>VNU-ETP 3</v>
      </c>
    </row>
    <row r="143" spans="1:14" ht="18.75" customHeight="1" x14ac:dyDescent="0.25">
      <c r="A143" s="7">
        <v>133</v>
      </c>
      <c r="B143" s="48" t="s">
        <v>793</v>
      </c>
      <c r="C143" s="49" t="s">
        <v>164</v>
      </c>
      <c r="D143" s="50" t="s">
        <v>794</v>
      </c>
      <c r="E143" s="50" t="s">
        <v>795</v>
      </c>
      <c r="F143" s="50">
        <v>160138</v>
      </c>
      <c r="G143" s="9">
        <v>27</v>
      </c>
      <c r="H143" s="9">
        <v>40</v>
      </c>
      <c r="I143" s="9">
        <v>0</v>
      </c>
      <c r="J143" s="9">
        <v>0</v>
      </c>
      <c r="K143" s="37">
        <f t="shared" si="7"/>
        <v>67</v>
      </c>
      <c r="L143" s="7" t="str">
        <f>VLOOKUP(M143,'Convert table'!$A$1:$B$15,2,0)</f>
        <v>Khởi đầu</v>
      </c>
      <c r="M143" s="8" t="str">
        <f t="shared" si="6"/>
        <v>A1.1</v>
      </c>
      <c r="N143" s="56" t="str">
        <f>VLOOKUP(M143,'Convert table'!$A$1:$C$15,3,0)</f>
        <v>VNU-ETP 1</v>
      </c>
    </row>
    <row r="144" spans="1:14" ht="18.75" customHeight="1" x14ac:dyDescent="0.25">
      <c r="A144" s="7">
        <v>134</v>
      </c>
      <c r="B144" s="48" t="s">
        <v>796</v>
      </c>
      <c r="C144" s="49" t="s">
        <v>165</v>
      </c>
      <c r="D144" s="50" t="s">
        <v>797</v>
      </c>
      <c r="E144" s="50" t="s">
        <v>798</v>
      </c>
      <c r="F144" s="50">
        <v>160139</v>
      </c>
      <c r="G144" s="9">
        <v>42</v>
      </c>
      <c r="H144" s="9">
        <v>59</v>
      </c>
      <c r="I144" s="9">
        <v>25</v>
      </c>
      <c r="J144" s="9">
        <v>16</v>
      </c>
      <c r="K144" s="37">
        <f t="shared" si="7"/>
        <v>142</v>
      </c>
      <c r="L144" s="7" t="str">
        <f>VLOOKUP(M144,'Convert table'!$A$1:$B$15,2,0)</f>
        <v>Sơ cấp</v>
      </c>
      <c r="M144" s="8" t="str">
        <f t="shared" si="6"/>
        <v>A2.2</v>
      </c>
      <c r="N144" s="56" t="str">
        <f>VLOOKUP(M144,'Convert table'!$A$1:$C$15,3,0)</f>
        <v>VNU-ETP 4</v>
      </c>
    </row>
    <row r="145" spans="1:14" ht="18.75" customHeight="1" x14ac:dyDescent="0.25">
      <c r="A145" s="7">
        <v>135</v>
      </c>
      <c r="B145" s="48" t="s">
        <v>799</v>
      </c>
      <c r="C145" s="49" t="s">
        <v>165</v>
      </c>
      <c r="D145" s="50" t="s">
        <v>640</v>
      </c>
      <c r="E145" s="50" t="s">
        <v>800</v>
      </c>
      <c r="F145" s="50">
        <v>160140</v>
      </c>
      <c r="G145" s="9">
        <v>16</v>
      </c>
      <c r="H145" s="9">
        <v>38</v>
      </c>
      <c r="I145" s="9">
        <v>0</v>
      </c>
      <c r="J145" s="9">
        <v>8</v>
      </c>
      <c r="K145" s="37">
        <f t="shared" si="7"/>
        <v>62</v>
      </c>
      <c r="L145" s="7" t="str">
        <f>VLOOKUP(M145,'Convert table'!$A$1:$B$15,2,0)</f>
        <v>Khởi đầu</v>
      </c>
      <c r="M145" s="8" t="str">
        <f t="shared" si="6"/>
        <v>A1.1</v>
      </c>
      <c r="N145" s="56" t="str">
        <f>VLOOKUP(M145,'Convert table'!$A$1:$C$15,3,0)</f>
        <v>VNU-ETP 1</v>
      </c>
    </row>
    <row r="146" spans="1:14" ht="18.75" customHeight="1" x14ac:dyDescent="0.25">
      <c r="A146" s="7">
        <v>136</v>
      </c>
      <c r="B146" s="48" t="s">
        <v>158</v>
      </c>
      <c r="C146" s="49" t="s">
        <v>167</v>
      </c>
      <c r="D146" s="50" t="s">
        <v>801</v>
      </c>
      <c r="E146" s="50" t="s">
        <v>802</v>
      </c>
      <c r="F146" s="50">
        <v>160141</v>
      </c>
      <c r="G146" s="9">
        <v>50</v>
      </c>
      <c r="H146" s="9">
        <v>43</v>
      </c>
      <c r="I146" s="9">
        <v>43</v>
      </c>
      <c r="J146" s="9">
        <v>19</v>
      </c>
      <c r="K146" s="37">
        <f t="shared" si="7"/>
        <v>155</v>
      </c>
      <c r="L146" s="7" t="str">
        <f>VLOOKUP(M146,'Convert table'!$A$1:$B$15,2,0)</f>
        <v>Sơ trung cấp</v>
      </c>
      <c r="M146" s="8" t="str">
        <f t="shared" si="6"/>
        <v>B1.1</v>
      </c>
      <c r="N146" s="56" t="str">
        <f>VLOOKUP(M146,'Convert table'!$A$1:$C$15,3,0)</f>
        <v>VNU-ETP 5</v>
      </c>
    </row>
    <row r="147" spans="1:14" ht="18.75" customHeight="1" x14ac:dyDescent="0.25">
      <c r="A147" s="7">
        <v>137</v>
      </c>
      <c r="B147" s="48" t="s">
        <v>803</v>
      </c>
      <c r="C147" s="49" t="s">
        <v>167</v>
      </c>
      <c r="D147" s="50" t="s">
        <v>804</v>
      </c>
      <c r="E147" s="50" t="s">
        <v>805</v>
      </c>
      <c r="F147" s="50">
        <v>160142</v>
      </c>
      <c r="G147" s="9">
        <v>29</v>
      </c>
      <c r="H147" s="9">
        <v>27</v>
      </c>
      <c r="I147" s="9">
        <v>3</v>
      </c>
      <c r="J147" s="9">
        <v>2</v>
      </c>
      <c r="K147" s="37">
        <f t="shared" si="7"/>
        <v>61</v>
      </c>
      <c r="L147" s="7" t="str">
        <f>VLOOKUP(M147,'Convert table'!$A$1:$B$15,2,0)</f>
        <v>Khởi đầu</v>
      </c>
      <c r="M147" s="8" t="str">
        <f t="shared" si="6"/>
        <v>A1.1</v>
      </c>
      <c r="N147" s="56" t="str">
        <f>VLOOKUP(M147,'Convert table'!$A$1:$C$15,3,0)</f>
        <v>VNU-ETP 1</v>
      </c>
    </row>
    <row r="148" spans="1:14" ht="18.75" customHeight="1" x14ac:dyDescent="0.25">
      <c r="A148" s="7">
        <v>138</v>
      </c>
      <c r="B148" s="48" t="s">
        <v>806</v>
      </c>
      <c r="C148" s="49" t="s">
        <v>168</v>
      </c>
      <c r="D148" s="50" t="s">
        <v>742</v>
      </c>
      <c r="E148" s="50" t="s">
        <v>807</v>
      </c>
      <c r="F148" s="50">
        <v>160143</v>
      </c>
      <c r="G148" s="9">
        <v>37</v>
      </c>
      <c r="H148" s="9">
        <v>42</v>
      </c>
      <c r="I148" s="9">
        <v>13</v>
      </c>
      <c r="J148" s="9">
        <v>20</v>
      </c>
      <c r="K148" s="37">
        <f t="shared" si="7"/>
        <v>112</v>
      </c>
      <c r="L148" s="7" t="str">
        <f>VLOOKUP(M148,'Convert table'!$A$1:$B$15,2,0)</f>
        <v>Sơ cấp</v>
      </c>
      <c r="M148" s="8" t="str">
        <f t="shared" si="6"/>
        <v>A2.1</v>
      </c>
      <c r="N148" s="56" t="str">
        <f>VLOOKUP(M148,'Convert table'!$A$1:$C$15,3,0)</f>
        <v>VNU-ETP 3</v>
      </c>
    </row>
    <row r="149" spans="1:14" ht="18.75" customHeight="1" x14ac:dyDescent="0.25">
      <c r="A149" s="7">
        <v>139</v>
      </c>
      <c r="B149" s="48" t="s">
        <v>808</v>
      </c>
      <c r="C149" s="49" t="s">
        <v>168</v>
      </c>
      <c r="D149" s="50" t="s">
        <v>809</v>
      </c>
      <c r="E149" s="50" t="s">
        <v>810</v>
      </c>
      <c r="F149" s="50">
        <v>160144</v>
      </c>
      <c r="G149" s="9">
        <v>38</v>
      </c>
      <c r="H149" s="9">
        <v>38</v>
      </c>
      <c r="I149" s="9">
        <v>15</v>
      </c>
      <c r="J149" s="9">
        <v>29</v>
      </c>
      <c r="K149" s="37">
        <f t="shared" si="7"/>
        <v>120</v>
      </c>
      <c r="L149" s="7" t="str">
        <f>VLOOKUP(M149,'Convert table'!$A$1:$B$15,2,0)</f>
        <v>Sơ cấp</v>
      </c>
      <c r="M149" s="8" t="str">
        <f t="shared" si="6"/>
        <v>A2.1</v>
      </c>
      <c r="N149" s="56" t="str">
        <f>VLOOKUP(M149,'Convert table'!$A$1:$C$15,3,0)</f>
        <v>VNU-ETP 3</v>
      </c>
    </row>
    <row r="150" spans="1:14" ht="18.75" customHeight="1" x14ac:dyDescent="0.25">
      <c r="A150" s="7">
        <v>140</v>
      </c>
      <c r="B150" s="67" t="s">
        <v>811</v>
      </c>
      <c r="C150" s="68" t="s">
        <v>348</v>
      </c>
      <c r="D150" s="69" t="s">
        <v>812</v>
      </c>
      <c r="E150" s="69" t="s">
        <v>813</v>
      </c>
      <c r="F150" s="69">
        <v>160145</v>
      </c>
      <c r="G150" s="9">
        <v>36</v>
      </c>
      <c r="H150" s="9">
        <v>41</v>
      </c>
      <c r="I150" s="9">
        <v>0</v>
      </c>
      <c r="J150" s="9">
        <v>3</v>
      </c>
      <c r="K150" s="37">
        <f t="shared" si="7"/>
        <v>80</v>
      </c>
      <c r="L150" s="7" t="str">
        <f>VLOOKUP(M150,'Convert table'!$A$1:$B$15,2,0)</f>
        <v>Khởi đầu</v>
      </c>
      <c r="M150" s="8" t="str">
        <f t="shared" si="6"/>
        <v>A1.2</v>
      </c>
      <c r="N150" s="56" t="str">
        <f>VLOOKUP(M150,'Convert table'!$A$1:$C$15,3,0)</f>
        <v>VNU-ETP 2</v>
      </c>
    </row>
    <row r="151" spans="1:14" ht="18.75" customHeight="1" x14ac:dyDescent="0.25">
      <c r="A151" s="7">
        <v>141</v>
      </c>
      <c r="B151" s="67" t="s">
        <v>814</v>
      </c>
      <c r="C151" s="68" t="s">
        <v>815</v>
      </c>
      <c r="D151" s="69" t="s">
        <v>816</v>
      </c>
      <c r="E151" s="69" t="s">
        <v>817</v>
      </c>
      <c r="F151" s="69">
        <v>160146</v>
      </c>
      <c r="G151" s="9">
        <v>53</v>
      </c>
      <c r="H151" s="9">
        <v>73</v>
      </c>
      <c r="I151" s="9">
        <v>27</v>
      </c>
      <c r="J151" s="9">
        <v>3</v>
      </c>
      <c r="K151" s="37">
        <f t="shared" si="7"/>
        <v>156</v>
      </c>
      <c r="L151" s="7" t="str">
        <f>VLOOKUP(M151,'Convert table'!$A$1:$B$15,2,0)</f>
        <v>Sơ trung cấp</v>
      </c>
      <c r="M151" s="8" t="str">
        <f t="shared" si="6"/>
        <v>B1.1</v>
      </c>
      <c r="N151" s="56" t="str">
        <f>VLOOKUP(M151,'Convert table'!$A$1:$C$15,3,0)</f>
        <v>VNU-ETP 5</v>
      </c>
    </row>
    <row r="152" spans="1:14" ht="18.75" customHeight="1" x14ac:dyDescent="0.25">
      <c r="A152" s="7">
        <v>142</v>
      </c>
      <c r="B152" s="67" t="s">
        <v>221</v>
      </c>
      <c r="C152" s="68" t="s">
        <v>815</v>
      </c>
      <c r="D152" s="69" t="s">
        <v>465</v>
      </c>
      <c r="E152" s="69" t="s">
        <v>818</v>
      </c>
      <c r="F152" s="69">
        <v>160147</v>
      </c>
      <c r="G152" s="9">
        <v>25</v>
      </c>
      <c r="H152" s="9">
        <v>33</v>
      </c>
      <c r="I152" s="9">
        <v>20</v>
      </c>
      <c r="J152" s="9">
        <v>21</v>
      </c>
      <c r="K152" s="37">
        <f t="shared" si="7"/>
        <v>99</v>
      </c>
      <c r="L152" s="7" t="str">
        <f>VLOOKUP(M152,'Convert table'!$A$1:$B$15,2,0)</f>
        <v>Khởi đầu</v>
      </c>
      <c r="M152" s="8" t="str">
        <f t="shared" si="6"/>
        <v>A1.2</v>
      </c>
      <c r="N152" s="56" t="str">
        <f>VLOOKUP(M152,'Convert table'!$A$1:$C$15,3,0)</f>
        <v>VNU-ETP 2</v>
      </c>
    </row>
    <row r="153" spans="1:14" ht="18.75" customHeight="1" x14ac:dyDescent="0.25">
      <c r="A153" s="7">
        <v>143</v>
      </c>
      <c r="B153" s="67" t="s">
        <v>225</v>
      </c>
      <c r="C153" s="68" t="s">
        <v>815</v>
      </c>
      <c r="D153" s="69" t="s">
        <v>821</v>
      </c>
      <c r="E153" s="69" t="s">
        <v>822</v>
      </c>
      <c r="F153" s="69">
        <v>160149</v>
      </c>
      <c r="G153" s="9">
        <v>12</v>
      </c>
      <c r="H153" s="9">
        <v>28</v>
      </c>
      <c r="I153" s="9">
        <v>0</v>
      </c>
      <c r="J153" s="9">
        <v>0</v>
      </c>
      <c r="K153" s="37">
        <f t="shared" si="7"/>
        <v>40</v>
      </c>
      <c r="L153" s="7" t="str">
        <f>VLOOKUP(M153,'Convert table'!$A$1:$B$15,2,0)</f>
        <v>Khởi đầu</v>
      </c>
      <c r="M153" s="8" t="str">
        <f t="shared" si="6"/>
        <v>A1.1</v>
      </c>
      <c r="N153" s="56" t="str">
        <f>VLOOKUP(M153,'Convert table'!$A$1:$C$15,3,0)</f>
        <v>VNU-ETP 1</v>
      </c>
    </row>
    <row r="154" spans="1:14" ht="18.75" customHeight="1" x14ac:dyDescent="0.25">
      <c r="A154" s="7">
        <v>144</v>
      </c>
      <c r="B154" s="67" t="s">
        <v>823</v>
      </c>
      <c r="C154" s="68" t="s">
        <v>114</v>
      </c>
      <c r="D154" s="69" t="s">
        <v>824</v>
      </c>
      <c r="E154" s="69" t="s">
        <v>825</v>
      </c>
      <c r="F154" s="69">
        <v>160150</v>
      </c>
      <c r="G154" s="9">
        <v>36</v>
      </c>
      <c r="H154" s="9">
        <v>32</v>
      </c>
      <c r="I154" s="9">
        <v>28</v>
      </c>
      <c r="J154" s="9">
        <v>19</v>
      </c>
      <c r="K154" s="37">
        <f t="shared" si="7"/>
        <v>115</v>
      </c>
      <c r="L154" s="7" t="str">
        <f>VLOOKUP(M154,'Convert table'!$A$1:$B$15,2,0)</f>
        <v>Sơ cấp</v>
      </c>
      <c r="M154" s="8" t="str">
        <f t="shared" si="6"/>
        <v>A2.1</v>
      </c>
      <c r="N154" s="56" t="str">
        <f>VLOOKUP(M154,'Convert table'!$A$1:$C$15,3,0)</f>
        <v>VNU-ETP 3</v>
      </c>
    </row>
    <row r="155" spans="1:14" ht="18.75" customHeight="1" x14ac:dyDescent="0.25">
      <c r="A155" s="7">
        <v>145</v>
      </c>
      <c r="B155" s="67" t="s">
        <v>826</v>
      </c>
      <c r="C155" s="68" t="s">
        <v>114</v>
      </c>
      <c r="D155" s="69" t="s">
        <v>827</v>
      </c>
      <c r="E155" s="69" t="s">
        <v>828</v>
      </c>
      <c r="F155" s="69">
        <v>160151</v>
      </c>
      <c r="G155" s="9">
        <v>49</v>
      </c>
      <c r="H155" s="9">
        <v>46</v>
      </c>
      <c r="I155" s="9">
        <v>44</v>
      </c>
      <c r="J155" s="9">
        <v>34</v>
      </c>
      <c r="K155" s="37">
        <f t="shared" si="7"/>
        <v>173</v>
      </c>
      <c r="L155" s="7" t="str">
        <f>VLOOKUP(M155,'Convert table'!$A$1:$B$15,2,0)</f>
        <v>Sơ trung cấp</v>
      </c>
      <c r="M155" s="8" t="str">
        <f t="shared" si="6"/>
        <v>B1.1</v>
      </c>
      <c r="N155" s="56" t="str">
        <f>VLOOKUP(M155,'Convert table'!$A$1:$C$15,3,0)</f>
        <v>VNU-ETP 5</v>
      </c>
    </row>
    <row r="156" spans="1:14" ht="18.75" customHeight="1" x14ac:dyDescent="0.25">
      <c r="A156" s="7">
        <v>146</v>
      </c>
      <c r="B156" s="67" t="s">
        <v>829</v>
      </c>
      <c r="C156" s="68" t="s">
        <v>251</v>
      </c>
      <c r="D156" s="69" t="s">
        <v>830</v>
      </c>
      <c r="E156" s="69" t="s">
        <v>831</v>
      </c>
      <c r="F156" s="69">
        <v>160152</v>
      </c>
      <c r="G156" s="9">
        <v>51</v>
      </c>
      <c r="H156" s="9">
        <v>76</v>
      </c>
      <c r="I156" s="9">
        <v>27</v>
      </c>
      <c r="J156" s="9">
        <v>46</v>
      </c>
      <c r="K156" s="37">
        <f t="shared" si="7"/>
        <v>200</v>
      </c>
      <c r="L156" s="7" t="str">
        <f>VLOOKUP(M156,'Convert table'!$A$1:$B$15,2,0)</f>
        <v>Sơ trung cấp</v>
      </c>
      <c r="M156" s="8" t="str">
        <f t="shared" si="6"/>
        <v>B1.2</v>
      </c>
      <c r="N156" s="56" t="str">
        <f>VLOOKUP(M156,'Convert table'!$A$1:$C$15,3,0)</f>
        <v>VNU-ETP 6</v>
      </c>
    </row>
    <row r="157" spans="1:14" ht="18.75" customHeight="1" x14ac:dyDescent="0.25">
      <c r="A157" s="7">
        <v>147</v>
      </c>
      <c r="B157" s="67" t="s">
        <v>832</v>
      </c>
      <c r="C157" s="68" t="s">
        <v>251</v>
      </c>
      <c r="D157" s="69" t="s">
        <v>833</v>
      </c>
      <c r="E157" s="69" t="s">
        <v>834</v>
      </c>
      <c r="F157" s="69">
        <v>160153</v>
      </c>
      <c r="G157" s="9">
        <v>52</v>
      </c>
      <c r="H157" s="9">
        <v>65</v>
      </c>
      <c r="I157" s="9">
        <v>45</v>
      </c>
      <c r="J157" s="9">
        <v>50</v>
      </c>
      <c r="K157" s="37">
        <f t="shared" si="7"/>
        <v>212</v>
      </c>
      <c r="L157" s="7" t="str">
        <f>VLOOKUP(M157,'Convert table'!$A$1:$B$15,2,0)</f>
        <v>Trung cấp</v>
      </c>
      <c r="M157" s="8" t="str">
        <f t="shared" si="6"/>
        <v>B1.3</v>
      </c>
      <c r="N157" s="56" t="str">
        <f>VLOOKUP(M157,'Convert table'!$A$1:$C$15,3,0)</f>
        <v>VNU-ETP 7</v>
      </c>
    </row>
    <row r="158" spans="1:14" ht="18.75" customHeight="1" x14ac:dyDescent="0.25">
      <c r="A158" s="7">
        <v>148</v>
      </c>
      <c r="B158" s="67" t="s">
        <v>459</v>
      </c>
      <c r="C158" s="68" t="s">
        <v>251</v>
      </c>
      <c r="D158" s="69" t="s">
        <v>515</v>
      </c>
      <c r="E158" s="69" t="s">
        <v>835</v>
      </c>
      <c r="F158" s="69">
        <v>160154</v>
      </c>
      <c r="G158" s="9">
        <v>52</v>
      </c>
      <c r="H158" s="9">
        <v>57</v>
      </c>
      <c r="I158" s="9">
        <v>25</v>
      </c>
      <c r="J158" s="9">
        <v>54</v>
      </c>
      <c r="K158" s="37">
        <f t="shared" si="7"/>
        <v>188</v>
      </c>
      <c r="L158" s="7" t="str">
        <f>VLOOKUP(M158,'Convert table'!$A$1:$B$15,2,0)</f>
        <v>Sơ trung cấp</v>
      </c>
      <c r="M158" s="8" t="str">
        <f t="shared" si="6"/>
        <v>B1.2</v>
      </c>
      <c r="N158" s="56" t="str">
        <f>VLOOKUP(M158,'Convert table'!$A$1:$C$15,3,0)</f>
        <v>VNU-ETP 6</v>
      </c>
    </row>
    <row r="159" spans="1:14" ht="18.75" customHeight="1" x14ac:dyDescent="0.25">
      <c r="A159" s="7">
        <v>149</v>
      </c>
      <c r="B159" s="67" t="s">
        <v>836</v>
      </c>
      <c r="C159" s="68" t="s">
        <v>251</v>
      </c>
      <c r="D159" s="69" t="s">
        <v>837</v>
      </c>
      <c r="E159" s="69" t="s">
        <v>838</v>
      </c>
      <c r="F159" s="69">
        <v>160155</v>
      </c>
      <c r="G159" s="9">
        <v>54</v>
      </c>
      <c r="H159" s="9">
        <v>70</v>
      </c>
      <c r="I159" s="9">
        <v>41</v>
      </c>
      <c r="J159" s="9">
        <v>52</v>
      </c>
      <c r="K159" s="37">
        <f t="shared" si="7"/>
        <v>217</v>
      </c>
      <c r="L159" s="7" t="str">
        <f>VLOOKUP(M159,'Convert table'!$A$1:$B$15,2,0)</f>
        <v>Trung cấp</v>
      </c>
      <c r="M159" s="8" t="str">
        <f t="shared" si="6"/>
        <v>B1.3</v>
      </c>
      <c r="N159" s="56" t="str">
        <f>VLOOKUP(M159,'Convert table'!$A$1:$C$15,3,0)</f>
        <v>VNU-ETP 7</v>
      </c>
    </row>
    <row r="160" spans="1:14" ht="18.75" customHeight="1" x14ac:dyDescent="0.25">
      <c r="A160" s="7">
        <v>150</v>
      </c>
      <c r="B160" s="67" t="s">
        <v>158</v>
      </c>
      <c r="C160" s="68" t="s">
        <v>251</v>
      </c>
      <c r="D160" s="69" t="s">
        <v>839</v>
      </c>
      <c r="E160" s="69" t="s">
        <v>840</v>
      </c>
      <c r="F160" s="69">
        <v>160156</v>
      </c>
      <c r="G160" s="9">
        <v>50</v>
      </c>
      <c r="H160" s="9">
        <v>70</v>
      </c>
      <c r="I160" s="9">
        <v>16</v>
      </c>
      <c r="J160" s="9">
        <v>7</v>
      </c>
      <c r="K160" s="37">
        <f t="shared" si="7"/>
        <v>143</v>
      </c>
      <c r="L160" s="7" t="str">
        <f>VLOOKUP(M160,'Convert table'!$A$1:$B$15,2,0)</f>
        <v>Sơ cấp</v>
      </c>
      <c r="M160" s="8" t="str">
        <f t="shared" si="6"/>
        <v>A2.2</v>
      </c>
      <c r="N160" s="56" t="str">
        <f>VLOOKUP(M160,'Convert table'!$A$1:$C$15,3,0)</f>
        <v>VNU-ETP 4</v>
      </c>
    </row>
    <row r="161" spans="1:14" ht="18.75" customHeight="1" x14ac:dyDescent="0.25">
      <c r="A161" s="7">
        <v>151</v>
      </c>
      <c r="B161" s="67" t="s">
        <v>271</v>
      </c>
      <c r="C161" s="68" t="s">
        <v>251</v>
      </c>
      <c r="D161" s="69" t="s">
        <v>841</v>
      </c>
      <c r="E161" s="69" t="s">
        <v>842</v>
      </c>
      <c r="F161" s="69">
        <v>160157</v>
      </c>
      <c r="G161" s="47">
        <v>31</v>
      </c>
      <c r="H161" s="47">
        <v>48</v>
      </c>
      <c r="I161" s="9">
        <v>39</v>
      </c>
      <c r="J161" s="9">
        <v>48</v>
      </c>
      <c r="K161" s="37">
        <f t="shared" si="7"/>
        <v>166</v>
      </c>
      <c r="L161" s="7" t="str">
        <f>VLOOKUP(M161,'Convert table'!$A$1:$B$15,2,0)</f>
        <v>Sơ trung cấp</v>
      </c>
      <c r="M161" s="8" t="str">
        <f t="shared" si="6"/>
        <v>B1.1</v>
      </c>
      <c r="N161" s="56" t="str">
        <f>VLOOKUP(M161,'Convert table'!$A$1:$C$15,3,0)</f>
        <v>VNU-ETP 5</v>
      </c>
    </row>
    <row r="162" spans="1:14" ht="18.75" customHeight="1" x14ac:dyDescent="0.25">
      <c r="A162" s="7">
        <v>152</v>
      </c>
      <c r="B162" s="67" t="s">
        <v>309</v>
      </c>
      <c r="C162" s="68" t="s">
        <v>251</v>
      </c>
      <c r="D162" s="69" t="s">
        <v>843</v>
      </c>
      <c r="E162" s="69" t="s">
        <v>844</v>
      </c>
      <c r="F162" s="69">
        <v>160158</v>
      </c>
      <c r="G162" s="9">
        <v>39</v>
      </c>
      <c r="H162" s="9">
        <v>56</v>
      </c>
      <c r="I162" s="9">
        <v>37</v>
      </c>
      <c r="J162" s="9">
        <v>26</v>
      </c>
      <c r="K162" s="37">
        <f t="shared" si="7"/>
        <v>158</v>
      </c>
      <c r="L162" s="7" t="str">
        <f>VLOOKUP(M162,'Convert table'!$A$1:$B$15,2,0)</f>
        <v>Sơ trung cấp</v>
      </c>
      <c r="M162" s="8" t="str">
        <f t="shared" si="6"/>
        <v>B1.1</v>
      </c>
      <c r="N162" s="56" t="str">
        <f>VLOOKUP(M162,'Convert table'!$A$1:$C$15,3,0)</f>
        <v>VNU-ETP 5</v>
      </c>
    </row>
    <row r="163" spans="1:14" ht="18.75" customHeight="1" x14ac:dyDescent="0.25">
      <c r="A163" s="7">
        <v>153</v>
      </c>
      <c r="B163" s="67" t="s">
        <v>225</v>
      </c>
      <c r="C163" s="68" t="s">
        <v>253</v>
      </c>
      <c r="D163" s="69" t="s">
        <v>845</v>
      </c>
      <c r="E163" s="69" t="s">
        <v>846</v>
      </c>
      <c r="F163" s="69">
        <v>160159</v>
      </c>
      <c r="G163" s="9">
        <v>31</v>
      </c>
      <c r="H163" s="9">
        <v>39</v>
      </c>
      <c r="I163" s="9">
        <v>21</v>
      </c>
      <c r="J163" s="9">
        <v>31</v>
      </c>
      <c r="K163" s="37">
        <f t="shared" si="7"/>
        <v>122</v>
      </c>
      <c r="L163" s="7" t="str">
        <f>VLOOKUP(M163,'Convert table'!$A$1:$B$15,2,0)</f>
        <v>Sơ cấp</v>
      </c>
      <c r="M163" s="8" t="str">
        <f t="shared" si="6"/>
        <v>A2.1</v>
      </c>
      <c r="N163" s="56" t="str">
        <f>VLOOKUP(M163,'Convert table'!$A$1:$C$15,3,0)</f>
        <v>VNU-ETP 3</v>
      </c>
    </row>
    <row r="164" spans="1:14" ht="18.75" customHeight="1" x14ac:dyDescent="0.25">
      <c r="A164" s="7">
        <v>154</v>
      </c>
      <c r="B164" s="67" t="s">
        <v>847</v>
      </c>
      <c r="C164" s="68" t="s">
        <v>134</v>
      </c>
      <c r="D164" s="69" t="s">
        <v>484</v>
      </c>
      <c r="E164" s="69" t="s">
        <v>848</v>
      </c>
      <c r="F164" s="69">
        <v>160160</v>
      </c>
      <c r="G164" s="9">
        <v>62</v>
      </c>
      <c r="H164" s="9">
        <v>94</v>
      </c>
      <c r="I164" s="9">
        <v>35</v>
      </c>
      <c r="J164" s="9">
        <v>26</v>
      </c>
      <c r="K164" s="37">
        <f t="shared" si="7"/>
        <v>217</v>
      </c>
      <c r="L164" s="7" t="str">
        <f>VLOOKUP(M164,'Convert table'!$A$1:$B$15,2,0)</f>
        <v>Trung cấp</v>
      </c>
      <c r="M164" s="8" t="str">
        <f t="shared" si="6"/>
        <v>B1.3</v>
      </c>
      <c r="N164" s="56" t="str">
        <f>VLOOKUP(M164,'Convert table'!$A$1:$C$15,3,0)</f>
        <v>VNU-ETP 7</v>
      </c>
    </row>
    <row r="165" spans="1:14" ht="18.75" customHeight="1" x14ac:dyDescent="0.25">
      <c r="A165" s="7">
        <v>155</v>
      </c>
      <c r="B165" s="67" t="s">
        <v>849</v>
      </c>
      <c r="C165" s="68" t="s">
        <v>134</v>
      </c>
      <c r="D165" s="69" t="s">
        <v>712</v>
      </c>
      <c r="E165" s="69" t="s">
        <v>850</v>
      </c>
      <c r="F165" s="69">
        <v>160161</v>
      </c>
      <c r="G165" s="9">
        <v>38</v>
      </c>
      <c r="H165" s="9">
        <v>60</v>
      </c>
      <c r="I165" s="9">
        <v>32</v>
      </c>
      <c r="J165" s="9">
        <v>57</v>
      </c>
      <c r="K165" s="37">
        <f t="shared" si="7"/>
        <v>187</v>
      </c>
      <c r="L165" s="7" t="str">
        <f>VLOOKUP(M165,'Convert table'!$A$1:$B$15,2,0)</f>
        <v>Sơ trung cấp</v>
      </c>
      <c r="M165" s="8" t="str">
        <f t="shared" si="6"/>
        <v>B1.2</v>
      </c>
      <c r="N165" s="56" t="str">
        <f>VLOOKUP(M165,'Convert table'!$A$1:$C$15,3,0)</f>
        <v>VNU-ETP 6</v>
      </c>
    </row>
    <row r="166" spans="1:14" ht="18.75" customHeight="1" x14ac:dyDescent="0.25">
      <c r="A166" s="7">
        <v>156</v>
      </c>
      <c r="B166" s="67" t="s">
        <v>851</v>
      </c>
      <c r="C166" s="68" t="s">
        <v>134</v>
      </c>
      <c r="D166" s="69" t="s">
        <v>852</v>
      </c>
      <c r="E166" s="69" t="s">
        <v>853</v>
      </c>
      <c r="F166" s="69">
        <v>160162</v>
      </c>
      <c r="G166" s="9">
        <v>31</v>
      </c>
      <c r="H166" s="9">
        <v>37</v>
      </c>
      <c r="I166" s="9">
        <v>23</v>
      </c>
      <c r="J166" s="9">
        <v>39</v>
      </c>
      <c r="K166" s="37">
        <f t="shared" si="7"/>
        <v>130</v>
      </c>
      <c r="L166" s="7" t="str">
        <f>VLOOKUP(M166,'Convert table'!$A$1:$B$15,2,0)</f>
        <v>Sơ cấp</v>
      </c>
      <c r="M166" s="8" t="str">
        <f t="shared" si="6"/>
        <v>A2.2</v>
      </c>
      <c r="N166" s="56" t="str">
        <f>VLOOKUP(M166,'Convert table'!$A$1:$C$15,3,0)</f>
        <v>VNU-ETP 4</v>
      </c>
    </row>
    <row r="167" spans="1:14" ht="18.75" customHeight="1" x14ac:dyDescent="0.25">
      <c r="A167" s="7">
        <v>157</v>
      </c>
      <c r="B167" s="67" t="s">
        <v>854</v>
      </c>
      <c r="C167" s="68" t="s">
        <v>134</v>
      </c>
      <c r="D167" s="69" t="s">
        <v>654</v>
      </c>
      <c r="E167" s="69" t="s">
        <v>855</v>
      </c>
      <c r="F167" s="69">
        <v>160163</v>
      </c>
      <c r="G167" s="9">
        <v>39</v>
      </c>
      <c r="H167" s="9">
        <v>48</v>
      </c>
      <c r="I167" s="9">
        <v>43</v>
      </c>
      <c r="J167" s="9">
        <v>82</v>
      </c>
      <c r="K167" s="37">
        <f t="shared" si="7"/>
        <v>212</v>
      </c>
      <c r="L167" s="7" t="str">
        <f>VLOOKUP(M167,'Convert table'!$A$1:$B$15,2,0)</f>
        <v>Trung cấp</v>
      </c>
      <c r="M167" s="8" t="str">
        <f t="shared" si="6"/>
        <v>B1.3</v>
      </c>
      <c r="N167" s="56" t="str">
        <f>VLOOKUP(M167,'Convert table'!$A$1:$C$15,3,0)</f>
        <v>VNU-ETP 7</v>
      </c>
    </row>
    <row r="168" spans="1:14" ht="18.75" customHeight="1" x14ac:dyDescent="0.25">
      <c r="A168" s="7">
        <v>158</v>
      </c>
      <c r="B168" s="67" t="s">
        <v>856</v>
      </c>
      <c r="C168" s="68" t="s">
        <v>254</v>
      </c>
      <c r="D168" s="69" t="s">
        <v>857</v>
      </c>
      <c r="E168" s="69" t="s">
        <v>858</v>
      </c>
      <c r="F168" s="69">
        <v>160164</v>
      </c>
      <c r="G168" s="9">
        <v>32</v>
      </c>
      <c r="H168" s="9">
        <v>24</v>
      </c>
      <c r="I168" s="9">
        <v>3</v>
      </c>
      <c r="J168" s="9">
        <v>15</v>
      </c>
      <c r="K168" s="37">
        <f t="shared" si="7"/>
        <v>74</v>
      </c>
      <c r="L168" s="7" t="str">
        <f>VLOOKUP(M168,'Convert table'!$A$1:$B$15,2,0)</f>
        <v>Khởi đầu</v>
      </c>
      <c r="M168" s="8" t="str">
        <f t="shared" si="6"/>
        <v>A1.1</v>
      </c>
      <c r="N168" s="56" t="str">
        <f>VLOOKUP(M168,'Convert table'!$A$1:$C$15,3,0)</f>
        <v>VNU-ETP 1</v>
      </c>
    </row>
    <row r="169" spans="1:14" ht="18.75" customHeight="1" x14ac:dyDescent="0.25">
      <c r="A169" s="7">
        <v>159</v>
      </c>
      <c r="B169" s="67" t="s">
        <v>340</v>
      </c>
      <c r="C169" s="68" t="s">
        <v>254</v>
      </c>
      <c r="D169" s="69" t="s">
        <v>801</v>
      </c>
      <c r="E169" s="69" t="s">
        <v>859</v>
      </c>
      <c r="F169" s="69">
        <v>160165</v>
      </c>
      <c r="G169" s="9">
        <v>28</v>
      </c>
      <c r="H169" s="9">
        <v>24</v>
      </c>
      <c r="I169" s="9">
        <v>0</v>
      </c>
      <c r="J169" s="9">
        <v>0</v>
      </c>
      <c r="K169" s="37">
        <f t="shared" si="7"/>
        <v>52</v>
      </c>
      <c r="L169" s="7" t="str">
        <f>VLOOKUP(M169,'Convert table'!$A$1:$B$15,2,0)</f>
        <v>Khởi đầu</v>
      </c>
      <c r="M169" s="8" t="str">
        <f t="shared" si="6"/>
        <v>A1.1</v>
      </c>
      <c r="N169" s="56" t="str">
        <f>VLOOKUP(M169,'Convert table'!$A$1:$C$15,3,0)</f>
        <v>VNU-ETP 1</v>
      </c>
    </row>
    <row r="170" spans="1:14" ht="18.75" customHeight="1" x14ac:dyDescent="0.25">
      <c r="A170" s="7">
        <v>160</v>
      </c>
      <c r="B170" s="67" t="s">
        <v>158</v>
      </c>
      <c r="C170" s="68" t="s">
        <v>254</v>
      </c>
      <c r="D170" s="69" t="s">
        <v>860</v>
      </c>
      <c r="E170" s="69" t="s">
        <v>861</v>
      </c>
      <c r="F170" s="69">
        <v>160166</v>
      </c>
      <c r="G170" s="9">
        <v>36</v>
      </c>
      <c r="H170" s="9">
        <v>46</v>
      </c>
      <c r="I170" s="9">
        <v>28</v>
      </c>
      <c r="J170" s="9">
        <v>48</v>
      </c>
      <c r="K170" s="37">
        <f t="shared" si="7"/>
        <v>158</v>
      </c>
      <c r="L170" s="7" t="str">
        <f>VLOOKUP(M170,'Convert table'!$A$1:$B$15,2,0)</f>
        <v>Sơ trung cấp</v>
      </c>
      <c r="M170" s="8" t="str">
        <f t="shared" si="6"/>
        <v>B1.1</v>
      </c>
      <c r="N170" s="56" t="str">
        <f>VLOOKUP(M170,'Convert table'!$A$1:$C$15,3,0)</f>
        <v>VNU-ETP 5</v>
      </c>
    </row>
    <row r="171" spans="1:14" ht="18.75" customHeight="1" x14ac:dyDescent="0.25">
      <c r="A171" s="7">
        <v>161</v>
      </c>
      <c r="B171" s="67" t="s">
        <v>217</v>
      </c>
      <c r="C171" s="68" t="s">
        <v>254</v>
      </c>
      <c r="D171" s="69" t="s">
        <v>418</v>
      </c>
      <c r="E171" s="69" t="s">
        <v>862</v>
      </c>
      <c r="F171" s="69">
        <v>160167</v>
      </c>
      <c r="G171" s="9">
        <v>36</v>
      </c>
      <c r="H171" s="9">
        <v>30</v>
      </c>
      <c r="I171" s="9">
        <v>0</v>
      </c>
      <c r="J171" s="9">
        <v>17</v>
      </c>
      <c r="K171" s="37">
        <f t="shared" si="7"/>
        <v>83</v>
      </c>
      <c r="L171" s="7" t="str">
        <f>VLOOKUP(M171,'Convert table'!$A$1:$B$15,2,0)</f>
        <v>Khởi đầu</v>
      </c>
      <c r="M171" s="8" t="str">
        <f t="shared" si="6"/>
        <v>A1.2</v>
      </c>
      <c r="N171" s="56" t="str">
        <f>VLOOKUP(M171,'Convert table'!$A$1:$C$15,3,0)</f>
        <v>VNU-ETP 2</v>
      </c>
    </row>
    <row r="172" spans="1:14" ht="18.75" customHeight="1" x14ac:dyDescent="0.25">
      <c r="A172" s="7">
        <v>162</v>
      </c>
      <c r="B172" s="67" t="s">
        <v>217</v>
      </c>
      <c r="C172" s="68" t="s">
        <v>254</v>
      </c>
      <c r="D172" s="69" t="s">
        <v>863</v>
      </c>
      <c r="E172" s="69" t="s">
        <v>864</v>
      </c>
      <c r="F172" s="69">
        <v>160168</v>
      </c>
      <c r="G172" s="9">
        <v>31</v>
      </c>
      <c r="H172" s="9">
        <v>49</v>
      </c>
      <c r="I172" s="9">
        <v>40</v>
      </c>
      <c r="J172" s="9">
        <v>26</v>
      </c>
      <c r="K172" s="37">
        <f t="shared" si="7"/>
        <v>146</v>
      </c>
      <c r="L172" s="7" t="str">
        <f>VLOOKUP(M172,'Convert table'!$A$1:$B$15,2,0)</f>
        <v>Sơ cấp</v>
      </c>
      <c r="M172" s="8" t="str">
        <f t="shared" si="6"/>
        <v>A2.2</v>
      </c>
      <c r="N172" s="56" t="str">
        <f>VLOOKUP(M172,'Convert table'!$A$1:$C$15,3,0)</f>
        <v>VNU-ETP 4</v>
      </c>
    </row>
    <row r="173" spans="1:14" ht="18.75" customHeight="1" x14ac:dyDescent="0.25">
      <c r="A173" s="7">
        <v>163</v>
      </c>
      <c r="B173" s="67" t="s">
        <v>288</v>
      </c>
      <c r="C173" s="68" t="s">
        <v>135</v>
      </c>
      <c r="D173" s="69" t="s">
        <v>637</v>
      </c>
      <c r="E173" s="69" t="s">
        <v>865</v>
      </c>
      <c r="F173" s="69">
        <v>160169</v>
      </c>
      <c r="G173" s="9">
        <v>13</v>
      </c>
      <c r="H173" s="9">
        <v>25</v>
      </c>
      <c r="I173" s="9">
        <v>0</v>
      </c>
      <c r="J173" s="9">
        <v>0</v>
      </c>
      <c r="K173" s="37">
        <f t="shared" si="7"/>
        <v>38</v>
      </c>
      <c r="L173" s="7" t="str">
        <f>VLOOKUP(M173,'Convert table'!$A$1:$B$15,2,0)</f>
        <v>Khởi đầu</v>
      </c>
      <c r="M173" s="8" t="str">
        <f t="shared" si="6"/>
        <v>A1.1</v>
      </c>
      <c r="N173" s="56" t="str">
        <f>VLOOKUP(M173,'Convert table'!$A$1:$C$15,3,0)</f>
        <v>VNU-ETP 1</v>
      </c>
    </row>
    <row r="174" spans="1:14" ht="18.75" customHeight="1" x14ac:dyDescent="0.25">
      <c r="A174" s="7">
        <v>164</v>
      </c>
      <c r="B174" s="67" t="s">
        <v>309</v>
      </c>
      <c r="C174" s="68" t="s">
        <v>135</v>
      </c>
      <c r="D174" s="69" t="s">
        <v>546</v>
      </c>
      <c r="E174" s="69" t="s">
        <v>866</v>
      </c>
      <c r="F174" s="69">
        <v>160170</v>
      </c>
      <c r="G174" s="9">
        <v>22</v>
      </c>
      <c r="H174" s="9">
        <v>36</v>
      </c>
      <c r="I174" s="9">
        <v>21</v>
      </c>
      <c r="J174" s="9">
        <v>5</v>
      </c>
      <c r="K174" s="37">
        <f t="shared" si="7"/>
        <v>84</v>
      </c>
      <c r="L174" s="7" t="str">
        <f>VLOOKUP(M174,'Convert table'!$A$1:$B$15,2,0)</f>
        <v>Khởi đầu</v>
      </c>
      <c r="M174" s="8" t="str">
        <f t="shared" si="6"/>
        <v>A1.2</v>
      </c>
      <c r="N174" s="56" t="str">
        <f>VLOOKUP(M174,'Convert table'!$A$1:$C$15,3,0)</f>
        <v>VNU-ETP 2</v>
      </c>
    </row>
    <row r="175" spans="1:14" ht="18.75" customHeight="1" x14ac:dyDescent="0.25">
      <c r="A175" s="7">
        <v>165</v>
      </c>
      <c r="B175" s="67" t="s">
        <v>867</v>
      </c>
      <c r="C175" s="68" t="s">
        <v>868</v>
      </c>
      <c r="D175" s="69" t="s">
        <v>869</v>
      </c>
      <c r="E175" s="69" t="s">
        <v>870</v>
      </c>
      <c r="F175" s="69">
        <v>160171</v>
      </c>
      <c r="G175" s="9">
        <v>38</v>
      </c>
      <c r="H175" s="9">
        <v>58</v>
      </c>
      <c r="I175" s="9">
        <v>47</v>
      </c>
      <c r="J175" s="9">
        <v>25</v>
      </c>
      <c r="K175" s="37">
        <f t="shared" si="7"/>
        <v>168</v>
      </c>
      <c r="L175" s="7" t="str">
        <f>VLOOKUP(M175,'Convert table'!$A$1:$B$15,2,0)</f>
        <v>Sơ trung cấp</v>
      </c>
      <c r="M175" s="8" t="str">
        <f t="shared" si="6"/>
        <v>B1.1</v>
      </c>
      <c r="N175" s="56" t="str">
        <f>VLOOKUP(M175,'Convert table'!$A$1:$C$15,3,0)</f>
        <v>VNU-ETP 5</v>
      </c>
    </row>
    <row r="176" spans="1:14" ht="18.75" customHeight="1" x14ac:dyDescent="0.25">
      <c r="A176" s="7">
        <v>166</v>
      </c>
      <c r="B176" s="67" t="s">
        <v>871</v>
      </c>
      <c r="C176" s="68" t="s">
        <v>872</v>
      </c>
      <c r="D176" s="69" t="s">
        <v>873</v>
      </c>
      <c r="E176" s="69" t="s">
        <v>874</v>
      </c>
      <c r="F176" s="69">
        <v>160172</v>
      </c>
      <c r="G176" s="9">
        <v>8</v>
      </c>
      <c r="H176" s="9">
        <v>18</v>
      </c>
      <c r="I176" s="9">
        <v>0</v>
      </c>
      <c r="J176" s="9">
        <v>0</v>
      </c>
      <c r="K176" s="37">
        <f t="shared" si="7"/>
        <v>26</v>
      </c>
      <c r="L176" s="7" t="str">
        <f>VLOOKUP(M176,'Convert table'!$A$1:$B$15,2,0)</f>
        <v>Khởi đầu</v>
      </c>
      <c r="M176" s="8" t="str">
        <f t="shared" si="6"/>
        <v>A1.1</v>
      </c>
      <c r="N176" s="56" t="str">
        <f>VLOOKUP(M176,'Convert table'!$A$1:$C$15,3,0)</f>
        <v>VNU-ETP 1</v>
      </c>
    </row>
    <row r="177" spans="1:14" ht="18.75" customHeight="1" x14ac:dyDescent="0.25">
      <c r="A177" s="7">
        <v>167</v>
      </c>
      <c r="B177" s="67" t="s">
        <v>875</v>
      </c>
      <c r="C177" s="68" t="s">
        <v>876</v>
      </c>
      <c r="D177" s="69" t="s">
        <v>797</v>
      </c>
      <c r="E177" s="69" t="s">
        <v>877</v>
      </c>
      <c r="F177" s="69">
        <v>160173</v>
      </c>
      <c r="G177" s="9">
        <v>65</v>
      </c>
      <c r="H177" s="9">
        <v>48</v>
      </c>
      <c r="I177" s="9">
        <v>39</v>
      </c>
      <c r="J177" s="9">
        <v>61</v>
      </c>
      <c r="K177" s="37">
        <f t="shared" si="7"/>
        <v>213</v>
      </c>
      <c r="L177" s="7" t="str">
        <f>VLOOKUP(M177,'Convert table'!$A$1:$B$15,2,0)</f>
        <v>Trung cấp</v>
      </c>
      <c r="M177" s="8" t="str">
        <f t="shared" si="6"/>
        <v>B1.3</v>
      </c>
      <c r="N177" s="56" t="str">
        <f>VLOOKUP(M177,'Convert table'!$A$1:$C$15,3,0)</f>
        <v>VNU-ETP 7</v>
      </c>
    </row>
    <row r="178" spans="1:14" ht="18.75" customHeight="1" x14ac:dyDescent="0.25">
      <c r="A178" s="7">
        <v>168</v>
      </c>
      <c r="B178" s="67" t="s">
        <v>198</v>
      </c>
      <c r="C178" s="68" t="s">
        <v>872</v>
      </c>
      <c r="D178" s="69" t="s">
        <v>878</v>
      </c>
      <c r="E178" s="69" t="s">
        <v>879</v>
      </c>
      <c r="F178" s="69">
        <v>160174</v>
      </c>
      <c r="G178" s="9">
        <v>44</v>
      </c>
      <c r="H178" s="9">
        <v>70</v>
      </c>
      <c r="I178" s="9">
        <v>25</v>
      </c>
      <c r="J178" s="9">
        <v>19</v>
      </c>
      <c r="K178" s="37">
        <f t="shared" si="7"/>
        <v>158</v>
      </c>
      <c r="L178" s="7" t="str">
        <f>VLOOKUP(M178,'Convert table'!$A$1:$B$15,2,0)</f>
        <v>Sơ trung cấp</v>
      </c>
      <c r="M178" s="8" t="str">
        <f t="shared" si="6"/>
        <v>B1.1</v>
      </c>
      <c r="N178" s="56" t="str">
        <f>VLOOKUP(M178,'Convert table'!$A$1:$C$15,3,0)</f>
        <v>VNU-ETP 5</v>
      </c>
    </row>
    <row r="179" spans="1:14" ht="18.75" customHeight="1" x14ac:dyDescent="0.25">
      <c r="A179" s="7">
        <v>169</v>
      </c>
      <c r="B179" s="67" t="s">
        <v>880</v>
      </c>
      <c r="C179" s="68" t="s">
        <v>194</v>
      </c>
      <c r="D179" s="69" t="s">
        <v>717</v>
      </c>
      <c r="E179" s="69" t="s">
        <v>881</v>
      </c>
      <c r="F179" s="69">
        <v>160175</v>
      </c>
      <c r="G179" s="9">
        <v>28</v>
      </c>
      <c r="H179" s="9">
        <v>30</v>
      </c>
      <c r="I179" s="9">
        <v>7</v>
      </c>
      <c r="J179" s="9">
        <v>20</v>
      </c>
      <c r="K179" s="37">
        <f t="shared" si="7"/>
        <v>85</v>
      </c>
      <c r="L179" s="7" t="str">
        <f>VLOOKUP(M179,'Convert table'!$A$1:$B$15,2,0)</f>
        <v>Khởi đầu</v>
      </c>
      <c r="M179" s="8" t="str">
        <f t="shared" si="6"/>
        <v>A1.2</v>
      </c>
      <c r="N179" s="56" t="str">
        <f>VLOOKUP(M179,'Convert table'!$A$1:$C$15,3,0)</f>
        <v>VNU-ETP 2</v>
      </c>
    </row>
    <row r="180" spans="1:14" ht="18.75" customHeight="1" x14ac:dyDescent="0.25">
      <c r="A180" s="7">
        <v>170</v>
      </c>
      <c r="B180" s="67" t="s">
        <v>221</v>
      </c>
      <c r="C180" s="68" t="s">
        <v>194</v>
      </c>
      <c r="D180" s="69" t="s">
        <v>882</v>
      </c>
      <c r="E180" s="69" t="s">
        <v>883</v>
      </c>
      <c r="F180" s="69">
        <v>160176</v>
      </c>
      <c r="G180" s="9">
        <v>34</v>
      </c>
      <c r="H180" s="9">
        <v>64</v>
      </c>
      <c r="I180" s="9">
        <v>16</v>
      </c>
      <c r="J180" s="9">
        <v>23</v>
      </c>
      <c r="K180" s="37">
        <f t="shared" si="7"/>
        <v>137</v>
      </c>
      <c r="L180" s="7" t="str">
        <f>VLOOKUP(M180,'Convert table'!$A$1:$B$15,2,0)</f>
        <v>Sơ cấp</v>
      </c>
      <c r="M180" s="8" t="str">
        <f t="shared" si="6"/>
        <v>A2.2</v>
      </c>
      <c r="N180" s="56" t="str">
        <f>VLOOKUP(M180,'Convert table'!$A$1:$C$15,3,0)</f>
        <v>VNU-ETP 4</v>
      </c>
    </row>
    <row r="181" spans="1:14" ht="18.75" customHeight="1" x14ac:dyDescent="0.25">
      <c r="A181" s="7">
        <v>171</v>
      </c>
      <c r="B181" s="67" t="s">
        <v>169</v>
      </c>
      <c r="C181" s="68" t="s">
        <v>194</v>
      </c>
      <c r="D181" s="69" t="s">
        <v>884</v>
      </c>
      <c r="E181" s="69" t="s">
        <v>885</v>
      </c>
      <c r="F181" s="69">
        <v>160177</v>
      </c>
      <c r="G181" s="9">
        <v>34</v>
      </c>
      <c r="H181" s="9">
        <v>48</v>
      </c>
      <c r="I181" s="9">
        <v>37</v>
      </c>
      <c r="J181" s="9">
        <v>26</v>
      </c>
      <c r="K181" s="37">
        <f t="shared" si="7"/>
        <v>145</v>
      </c>
      <c r="L181" s="7" t="str">
        <f>VLOOKUP(M181,'Convert table'!$A$1:$B$15,2,0)</f>
        <v>Sơ cấp</v>
      </c>
      <c r="M181" s="8" t="str">
        <f t="shared" si="6"/>
        <v>A2.2</v>
      </c>
      <c r="N181" s="56" t="str">
        <f>VLOOKUP(M181,'Convert table'!$A$1:$C$15,3,0)</f>
        <v>VNU-ETP 4</v>
      </c>
    </row>
    <row r="182" spans="1:14" ht="18.75" customHeight="1" x14ac:dyDescent="0.25">
      <c r="A182" s="7">
        <v>172</v>
      </c>
      <c r="B182" s="67" t="s">
        <v>886</v>
      </c>
      <c r="C182" s="68" t="s">
        <v>194</v>
      </c>
      <c r="D182" s="69" t="s">
        <v>887</v>
      </c>
      <c r="E182" s="69" t="s">
        <v>888</v>
      </c>
      <c r="F182" s="69">
        <v>160178</v>
      </c>
      <c r="G182" s="9">
        <v>36</v>
      </c>
      <c r="H182" s="9">
        <v>43</v>
      </c>
      <c r="I182" s="9">
        <v>15</v>
      </c>
      <c r="J182" s="9">
        <v>23</v>
      </c>
      <c r="K182" s="37">
        <f t="shared" si="7"/>
        <v>117</v>
      </c>
      <c r="L182" s="7" t="str">
        <f>VLOOKUP(M182,'Convert table'!$A$1:$B$15,2,0)</f>
        <v>Sơ cấp</v>
      </c>
      <c r="M182" s="8" t="str">
        <f t="shared" si="6"/>
        <v>A2.1</v>
      </c>
      <c r="N182" s="56" t="str">
        <f>VLOOKUP(M182,'Convert table'!$A$1:$C$15,3,0)</f>
        <v>VNU-ETP 3</v>
      </c>
    </row>
    <row r="183" spans="1:14" ht="18.75" customHeight="1" x14ac:dyDescent="0.25">
      <c r="A183" s="7">
        <v>173</v>
      </c>
      <c r="B183" s="67" t="s">
        <v>889</v>
      </c>
      <c r="C183" s="68" t="s">
        <v>890</v>
      </c>
      <c r="D183" s="69" t="s">
        <v>891</v>
      </c>
      <c r="E183" s="69" t="s">
        <v>892</v>
      </c>
      <c r="F183" s="69">
        <v>160179</v>
      </c>
      <c r="G183" s="9">
        <v>52</v>
      </c>
      <c r="H183" s="9">
        <v>86</v>
      </c>
      <c r="I183" s="9">
        <v>11</v>
      </c>
      <c r="J183" s="9">
        <v>61</v>
      </c>
      <c r="K183" s="37">
        <f t="shared" si="7"/>
        <v>210</v>
      </c>
      <c r="L183" s="7" t="str">
        <f>VLOOKUP(M183,'Convert table'!$A$1:$B$15,2,0)</f>
        <v>Trung cấp</v>
      </c>
      <c r="M183" s="8" t="str">
        <f t="shared" si="6"/>
        <v>B1.3</v>
      </c>
      <c r="N183" s="56" t="str">
        <f>VLOOKUP(M183,'Convert table'!$A$1:$C$15,3,0)</f>
        <v>VNU-ETP 7</v>
      </c>
    </row>
    <row r="184" spans="1:14" ht="18.75" customHeight="1" x14ac:dyDescent="0.25">
      <c r="A184" s="7">
        <v>174</v>
      </c>
      <c r="B184" s="67" t="s">
        <v>893</v>
      </c>
      <c r="C184" s="68" t="s">
        <v>894</v>
      </c>
      <c r="D184" s="69" t="s">
        <v>895</v>
      </c>
      <c r="E184" s="69" t="s">
        <v>896</v>
      </c>
      <c r="F184" s="69">
        <v>160180</v>
      </c>
      <c r="G184" s="9">
        <v>32</v>
      </c>
      <c r="H184" s="9">
        <v>46</v>
      </c>
      <c r="I184" s="9">
        <v>13</v>
      </c>
      <c r="J184" s="9">
        <v>42</v>
      </c>
      <c r="K184" s="37">
        <f t="shared" si="7"/>
        <v>133</v>
      </c>
      <c r="L184" s="7" t="str">
        <f>VLOOKUP(M184,'Convert table'!$A$1:$B$15,2,0)</f>
        <v>Sơ cấp</v>
      </c>
      <c r="M184" s="8" t="str">
        <f t="shared" si="6"/>
        <v>A2.2</v>
      </c>
      <c r="N184" s="56" t="str">
        <f>VLOOKUP(M184,'Convert table'!$A$1:$C$15,3,0)</f>
        <v>VNU-ETP 4</v>
      </c>
    </row>
    <row r="185" spans="1:14" ht="18.75" customHeight="1" x14ac:dyDescent="0.25">
      <c r="A185" s="7">
        <v>175</v>
      </c>
      <c r="B185" s="67" t="s">
        <v>897</v>
      </c>
      <c r="C185" s="68" t="s">
        <v>898</v>
      </c>
      <c r="D185" s="69" t="s">
        <v>696</v>
      </c>
      <c r="E185" s="69" t="s">
        <v>899</v>
      </c>
      <c r="F185" s="69">
        <v>160181</v>
      </c>
      <c r="G185" s="9">
        <v>56</v>
      </c>
      <c r="H185" s="9">
        <v>27</v>
      </c>
      <c r="I185" s="9">
        <v>21</v>
      </c>
      <c r="J185" s="9">
        <v>49</v>
      </c>
      <c r="K185" s="37">
        <f t="shared" si="7"/>
        <v>153</v>
      </c>
      <c r="L185" s="7" t="str">
        <f>VLOOKUP(M185,'Convert table'!$A$1:$B$15,2,0)</f>
        <v>Sơ trung cấp</v>
      </c>
      <c r="M185" s="8" t="str">
        <f t="shared" si="6"/>
        <v>B1.1</v>
      </c>
      <c r="N185" s="56" t="str">
        <f>VLOOKUP(M185,'Convert table'!$A$1:$C$15,3,0)</f>
        <v>VNU-ETP 5</v>
      </c>
    </row>
    <row r="186" spans="1:14" ht="18.75" customHeight="1" x14ac:dyDescent="0.25">
      <c r="A186" s="7">
        <v>176</v>
      </c>
      <c r="B186" s="67" t="s">
        <v>900</v>
      </c>
      <c r="C186" s="68" t="s">
        <v>136</v>
      </c>
      <c r="D186" s="69" t="s">
        <v>901</v>
      </c>
      <c r="E186" s="69" t="s">
        <v>902</v>
      </c>
      <c r="F186" s="69">
        <v>160182</v>
      </c>
      <c r="G186" s="9">
        <v>31</v>
      </c>
      <c r="H186" s="9">
        <v>50</v>
      </c>
      <c r="I186" s="9">
        <v>27</v>
      </c>
      <c r="J186" s="9">
        <v>40</v>
      </c>
      <c r="K186" s="37">
        <f t="shared" si="7"/>
        <v>148</v>
      </c>
      <c r="L186" s="7" t="str">
        <f>VLOOKUP(M186,'Convert table'!$A$1:$B$15,2,0)</f>
        <v>Sơ cấp</v>
      </c>
      <c r="M186" s="8" t="str">
        <f t="shared" si="6"/>
        <v>A2.2</v>
      </c>
      <c r="N186" s="56" t="str">
        <f>VLOOKUP(M186,'Convert table'!$A$1:$C$15,3,0)</f>
        <v>VNU-ETP 4</v>
      </c>
    </row>
    <row r="187" spans="1:14" ht="18.75" customHeight="1" x14ac:dyDescent="0.25">
      <c r="A187" s="7">
        <v>177</v>
      </c>
      <c r="B187" s="67" t="s">
        <v>186</v>
      </c>
      <c r="C187" s="68" t="s">
        <v>136</v>
      </c>
      <c r="D187" s="69" t="s">
        <v>903</v>
      </c>
      <c r="E187" s="69" t="s">
        <v>904</v>
      </c>
      <c r="F187" s="69">
        <v>160183</v>
      </c>
      <c r="G187" s="9">
        <v>41</v>
      </c>
      <c r="H187" s="9">
        <v>54</v>
      </c>
      <c r="I187" s="9">
        <v>12</v>
      </c>
      <c r="J187" s="9">
        <v>15</v>
      </c>
      <c r="K187" s="37">
        <f t="shared" si="7"/>
        <v>122</v>
      </c>
      <c r="L187" s="7" t="str">
        <f>VLOOKUP(M187,'Convert table'!$A$1:$B$15,2,0)</f>
        <v>Sơ cấp</v>
      </c>
      <c r="M187" s="8" t="str">
        <f t="shared" si="6"/>
        <v>A2.1</v>
      </c>
      <c r="N187" s="56" t="str">
        <f>VLOOKUP(M187,'Convert table'!$A$1:$C$15,3,0)</f>
        <v>VNU-ETP 3</v>
      </c>
    </row>
    <row r="188" spans="1:14" ht="18.75" customHeight="1" x14ac:dyDescent="0.25">
      <c r="A188" s="7">
        <v>178</v>
      </c>
      <c r="B188" s="67" t="s">
        <v>905</v>
      </c>
      <c r="C188" s="68" t="s">
        <v>136</v>
      </c>
      <c r="D188" s="69" t="s">
        <v>727</v>
      </c>
      <c r="E188" s="69" t="s">
        <v>906</v>
      </c>
      <c r="F188" s="69">
        <v>160184</v>
      </c>
      <c r="G188" s="9">
        <v>50</v>
      </c>
      <c r="H188" s="9">
        <v>59</v>
      </c>
      <c r="I188" s="9">
        <v>36</v>
      </c>
      <c r="J188" s="9">
        <v>48</v>
      </c>
      <c r="K188" s="37">
        <f t="shared" si="7"/>
        <v>193</v>
      </c>
      <c r="L188" s="7" t="str">
        <f>VLOOKUP(M188,'Convert table'!$A$1:$B$15,2,0)</f>
        <v>Sơ trung cấp</v>
      </c>
      <c r="M188" s="8" t="str">
        <f t="shared" ref="M188:M388" si="8">IF(K188&gt;=376,"C2.2",IF(K188&gt;=351,"C2.1",IF(K188&gt;=326,"C1.2",IF(K188&gt;=301,"C1.1",IF(K188&gt;=276,"B2.2",IF(K188&gt;=251,"B2.1",IF(K188&gt;=226,"B1.4",IF(K188&gt;=201,"B1.3",IF(K188&gt;=176,"B1.2",IF(K188&gt;=151,"B1.1",IF(K188&gt;=126,"A2.2",IF(K188&gt;=101,"A2.1",IF(K188&gt;=76,"A1.2","A1.1")))))))))))))</f>
        <v>B1.2</v>
      </c>
      <c r="N188" s="56" t="str">
        <f>VLOOKUP(M188,'Convert table'!$A$1:$C$15,3,0)</f>
        <v>VNU-ETP 6</v>
      </c>
    </row>
    <row r="189" spans="1:14" ht="18.75" customHeight="1" x14ac:dyDescent="0.25">
      <c r="A189" s="7">
        <v>179</v>
      </c>
      <c r="B189" s="67" t="s">
        <v>907</v>
      </c>
      <c r="C189" s="68" t="s">
        <v>203</v>
      </c>
      <c r="D189" s="69" t="s">
        <v>908</v>
      </c>
      <c r="E189" s="69" t="s">
        <v>909</v>
      </c>
      <c r="F189" s="69">
        <v>160185</v>
      </c>
      <c r="G189" s="9">
        <v>46</v>
      </c>
      <c r="H189" s="9">
        <v>51</v>
      </c>
      <c r="I189" s="9">
        <v>40</v>
      </c>
      <c r="J189" s="9">
        <v>50</v>
      </c>
      <c r="K189" s="37">
        <f t="shared" si="7"/>
        <v>187</v>
      </c>
      <c r="L189" s="7" t="str">
        <f>VLOOKUP(M189,'Convert table'!$A$1:$B$15,2,0)</f>
        <v>Sơ trung cấp</v>
      </c>
      <c r="M189" s="8" t="str">
        <f t="shared" si="8"/>
        <v>B1.2</v>
      </c>
      <c r="N189" s="56" t="str">
        <f>VLOOKUP(M189,'Convert table'!$A$1:$C$15,3,0)</f>
        <v>VNU-ETP 6</v>
      </c>
    </row>
    <row r="190" spans="1:14" ht="18.75" customHeight="1" x14ac:dyDescent="0.25">
      <c r="A190" s="7">
        <v>180</v>
      </c>
      <c r="B190" s="67" t="s">
        <v>847</v>
      </c>
      <c r="C190" s="68" t="s">
        <v>910</v>
      </c>
      <c r="D190" s="69" t="s">
        <v>777</v>
      </c>
      <c r="E190" s="69" t="s">
        <v>911</v>
      </c>
      <c r="F190" s="69">
        <v>160186</v>
      </c>
      <c r="G190" s="9">
        <v>37</v>
      </c>
      <c r="H190" s="9">
        <v>54</v>
      </c>
      <c r="I190" s="9">
        <v>0</v>
      </c>
      <c r="J190" s="9">
        <v>5</v>
      </c>
      <c r="K190" s="37">
        <f t="shared" si="7"/>
        <v>96</v>
      </c>
      <c r="L190" s="7" t="str">
        <f>VLOOKUP(M190,'Convert table'!$A$1:$B$15,2,0)</f>
        <v>Khởi đầu</v>
      </c>
      <c r="M190" s="8" t="str">
        <f t="shared" si="8"/>
        <v>A1.2</v>
      </c>
      <c r="N190" s="56" t="str">
        <f>VLOOKUP(M190,'Convert table'!$A$1:$C$15,3,0)</f>
        <v>VNU-ETP 2</v>
      </c>
    </row>
    <row r="191" spans="1:14" ht="18.75" customHeight="1" x14ac:dyDescent="0.25">
      <c r="A191" s="7">
        <v>181</v>
      </c>
      <c r="B191" s="67" t="s">
        <v>912</v>
      </c>
      <c r="C191" s="68" t="s">
        <v>910</v>
      </c>
      <c r="D191" s="69" t="s">
        <v>913</v>
      </c>
      <c r="E191" s="69" t="s">
        <v>914</v>
      </c>
      <c r="F191" s="69">
        <v>160187</v>
      </c>
      <c r="G191" s="9">
        <v>43</v>
      </c>
      <c r="H191" s="9">
        <v>73</v>
      </c>
      <c r="I191" s="9">
        <v>44</v>
      </c>
      <c r="J191" s="9">
        <v>63</v>
      </c>
      <c r="K191" s="37">
        <f t="shared" si="7"/>
        <v>223</v>
      </c>
      <c r="L191" s="7" t="str">
        <f>VLOOKUP(M191,'Convert table'!$A$1:$B$15,2,0)</f>
        <v>Trung cấp</v>
      </c>
      <c r="M191" s="8" t="str">
        <f t="shared" si="8"/>
        <v>B1.3</v>
      </c>
      <c r="N191" s="56" t="str">
        <f>VLOOKUP(M191,'Convert table'!$A$1:$C$15,3,0)</f>
        <v>VNU-ETP 7</v>
      </c>
    </row>
    <row r="192" spans="1:14" ht="18.75" customHeight="1" x14ac:dyDescent="0.25">
      <c r="A192" s="7">
        <v>182</v>
      </c>
      <c r="B192" s="67" t="s">
        <v>915</v>
      </c>
      <c r="C192" s="68" t="s">
        <v>257</v>
      </c>
      <c r="D192" s="69" t="s">
        <v>916</v>
      </c>
      <c r="E192" s="69" t="s">
        <v>917</v>
      </c>
      <c r="F192" s="69">
        <v>160188</v>
      </c>
      <c r="G192" s="9">
        <v>21</v>
      </c>
      <c r="H192" s="9">
        <v>35</v>
      </c>
      <c r="I192" s="9">
        <v>0</v>
      </c>
      <c r="J192" s="9">
        <v>3</v>
      </c>
      <c r="K192" s="37">
        <f t="shared" si="7"/>
        <v>59</v>
      </c>
      <c r="L192" s="7" t="str">
        <f>VLOOKUP(M192,'Convert table'!$A$1:$B$15,2,0)</f>
        <v>Khởi đầu</v>
      </c>
      <c r="M192" s="8" t="str">
        <f t="shared" si="8"/>
        <v>A1.1</v>
      </c>
      <c r="N192" s="56" t="str">
        <f>VLOOKUP(M192,'Convert table'!$A$1:$C$15,3,0)</f>
        <v>VNU-ETP 1</v>
      </c>
    </row>
    <row r="193" spans="1:14" ht="18.75" customHeight="1" x14ac:dyDescent="0.25">
      <c r="A193" s="7">
        <v>183</v>
      </c>
      <c r="B193" s="67" t="s">
        <v>918</v>
      </c>
      <c r="C193" s="68" t="s">
        <v>919</v>
      </c>
      <c r="D193" s="69" t="s">
        <v>920</v>
      </c>
      <c r="E193" s="69" t="s">
        <v>921</v>
      </c>
      <c r="F193" s="69">
        <v>160189</v>
      </c>
      <c r="G193" s="9">
        <v>41</v>
      </c>
      <c r="H193" s="9">
        <v>60</v>
      </c>
      <c r="I193" s="9">
        <v>43</v>
      </c>
      <c r="J193" s="9">
        <v>46</v>
      </c>
      <c r="K193" s="37">
        <f t="shared" si="7"/>
        <v>190</v>
      </c>
      <c r="L193" s="7" t="str">
        <f>VLOOKUP(M193,'Convert table'!$A$1:$B$15,2,0)</f>
        <v>Sơ trung cấp</v>
      </c>
      <c r="M193" s="8" t="str">
        <f t="shared" si="8"/>
        <v>B1.2</v>
      </c>
      <c r="N193" s="56" t="str">
        <f>VLOOKUP(M193,'Convert table'!$A$1:$C$15,3,0)</f>
        <v>VNU-ETP 6</v>
      </c>
    </row>
    <row r="194" spans="1:14" ht="18.75" customHeight="1" x14ac:dyDescent="0.25">
      <c r="A194" s="7">
        <v>184</v>
      </c>
      <c r="B194" s="67" t="s">
        <v>922</v>
      </c>
      <c r="C194" s="68" t="s">
        <v>919</v>
      </c>
      <c r="D194" s="69" t="s">
        <v>430</v>
      </c>
      <c r="E194" s="69" t="s">
        <v>923</v>
      </c>
      <c r="F194" s="69">
        <v>160190</v>
      </c>
      <c r="G194" s="9">
        <v>28</v>
      </c>
      <c r="H194" s="9">
        <v>73</v>
      </c>
      <c r="I194" s="9">
        <v>29</v>
      </c>
      <c r="J194" s="9">
        <v>61</v>
      </c>
      <c r="K194" s="37">
        <f t="shared" si="7"/>
        <v>191</v>
      </c>
      <c r="L194" s="7" t="str">
        <f>VLOOKUP(M194,'Convert table'!$A$1:$B$15,2,0)</f>
        <v>Sơ trung cấp</v>
      </c>
      <c r="M194" s="8" t="str">
        <f t="shared" si="8"/>
        <v>B1.2</v>
      </c>
      <c r="N194" s="56" t="str">
        <f>VLOOKUP(M194,'Convert table'!$A$1:$C$15,3,0)</f>
        <v>VNU-ETP 6</v>
      </c>
    </row>
    <row r="195" spans="1:14" ht="18.75" customHeight="1" x14ac:dyDescent="0.25">
      <c r="A195" s="7">
        <v>185</v>
      </c>
      <c r="B195" s="67" t="s">
        <v>158</v>
      </c>
      <c r="C195" s="68" t="s">
        <v>924</v>
      </c>
      <c r="D195" s="69" t="s">
        <v>662</v>
      </c>
      <c r="E195" s="69" t="s">
        <v>925</v>
      </c>
      <c r="F195" s="69">
        <v>160191</v>
      </c>
      <c r="G195" s="9">
        <v>26</v>
      </c>
      <c r="H195" s="9">
        <v>40</v>
      </c>
      <c r="I195" s="9">
        <v>0</v>
      </c>
      <c r="J195" s="9">
        <v>23</v>
      </c>
      <c r="K195" s="37">
        <f t="shared" si="7"/>
        <v>89</v>
      </c>
      <c r="L195" s="7" t="str">
        <f>VLOOKUP(M195,'Convert table'!$A$1:$B$15,2,0)</f>
        <v>Khởi đầu</v>
      </c>
      <c r="M195" s="8" t="str">
        <f t="shared" si="8"/>
        <v>A1.2</v>
      </c>
      <c r="N195" s="56" t="str">
        <f>VLOOKUP(M195,'Convert table'!$A$1:$C$15,3,0)</f>
        <v>VNU-ETP 2</v>
      </c>
    </row>
    <row r="196" spans="1:14" ht="18.75" customHeight="1" x14ac:dyDescent="0.25">
      <c r="A196" s="7">
        <v>186</v>
      </c>
      <c r="B196" s="67" t="s">
        <v>926</v>
      </c>
      <c r="C196" s="68" t="s">
        <v>259</v>
      </c>
      <c r="D196" s="69" t="s">
        <v>927</v>
      </c>
      <c r="E196" s="69" t="s">
        <v>928</v>
      </c>
      <c r="F196" s="69">
        <v>160192</v>
      </c>
      <c r="G196" s="9">
        <v>51</v>
      </c>
      <c r="H196" s="9">
        <v>49</v>
      </c>
      <c r="I196" s="9">
        <v>40</v>
      </c>
      <c r="J196" s="9">
        <v>47</v>
      </c>
      <c r="K196" s="37">
        <f t="shared" si="7"/>
        <v>187</v>
      </c>
      <c r="L196" s="7" t="str">
        <f>VLOOKUP(M196,'Convert table'!$A$1:$B$15,2,0)</f>
        <v>Sơ trung cấp</v>
      </c>
      <c r="M196" s="8" t="str">
        <f t="shared" si="8"/>
        <v>B1.2</v>
      </c>
      <c r="N196" s="56" t="str">
        <f>VLOOKUP(M196,'Convert table'!$A$1:$C$15,3,0)</f>
        <v>VNU-ETP 6</v>
      </c>
    </row>
    <row r="197" spans="1:14" ht="18.75" customHeight="1" x14ac:dyDescent="0.25">
      <c r="A197" s="7">
        <v>187</v>
      </c>
      <c r="B197" s="67" t="s">
        <v>929</v>
      </c>
      <c r="C197" s="68" t="s">
        <v>260</v>
      </c>
      <c r="D197" s="69" t="s">
        <v>634</v>
      </c>
      <c r="E197" s="69" t="s">
        <v>930</v>
      </c>
      <c r="F197" s="69">
        <v>160193</v>
      </c>
      <c r="G197" s="9">
        <v>26</v>
      </c>
      <c r="H197" s="9">
        <v>41</v>
      </c>
      <c r="I197" s="9">
        <v>9</v>
      </c>
      <c r="J197" s="9">
        <v>21</v>
      </c>
      <c r="K197" s="37">
        <f t="shared" ref="K197:K399" si="9">G197+H197+I197+J197</f>
        <v>97</v>
      </c>
      <c r="L197" s="7" t="str">
        <f>VLOOKUP(M197,'Convert table'!$A$1:$B$15,2,0)</f>
        <v>Khởi đầu</v>
      </c>
      <c r="M197" s="8" t="str">
        <f t="shared" si="8"/>
        <v>A1.2</v>
      </c>
      <c r="N197" s="56" t="str">
        <f>VLOOKUP(M197,'Convert table'!$A$1:$C$15,3,0)</f>
        <v>VNU-ETP 2</v>
      </c>
    </row>
    <row r="198" spans="1:14" ht="18.75" customHeight="1" x14ac:dyDescent="0.25">
      <c r="A198" s="7">
        <v>188</v>
      </c>
      <c r="B198" s="67" t="s">
        <v>158</v>
      </c>
      <c r="C198" s="68" t="s">
        <v>931</v>
      </c>
      <c r="D198" s="69" t="s">
        <v>490</v>
      </c>
      <c r="E198" s="69" t="s">
        <v>932</v>
      </c>
      <c r="F198" s="69">
        <v>160194</v>
      </c>
      <c r="G198" s="9">
        <v>29</v>
      </c>
      <c r="H198" s="9">
        <v>40</v>
      </c>
      <c r="I198" s="9">
        <v>7</v>
      </c>
      <c r="J198" s="9">
        <v>20</v>
      </c>
      <c r="K198" s="37">
        <f t="shared" si="9"/>
        <v>96</v>
      </c>
      <c r="L198" s="7" t="str">
        <f>VLOOKUP(M198,'Convert table'!$A$1:$B$15,2,0)</f>
        <v>Khởi đầu</v>
      </c>
      <c r="M198" s="8" t="str">
        <f t="shared" si="8"/>
        <v>A1.2</v>
      </c>
      <c r="N198" s="56" t="str">
        <f>VLOOKUP(M198,'Convert table'!$A$1:$C$15,3,0)</f>
        <v>VNU-ETP 2</v>
      </c>
    </row>
    <row r="199" spans="1:14" ht="18.75" customHeight="1" x14ac:dyDescent="0.25">
      <c r="A199" s="7">
        <v>189</v>
      </c>
      <c r="B199" s="67" t="s">
        <v>277</v>
      </c>
      <c r="C199" s="68" t="s">
        <v>931</v>
      </c>
      <c r="D199" s="69" t="s">
        <v>933</v>
      </c>
      <c r="E199" s="69" t="s">
        <v>934</v>
      </c>
      <c r="F199" s="69">
        <v>160195</v>
      </c>
      <c r="G199" s="9">
        <v>36</v>
      </c>
      <c r="H199" s="9">
        <v>34</v>
      </c>
      <c r="I199" s="9">
        <v>3</v>
      </c>
      <c r="J199" s="9">
        <v>21</v>
      </c>
      <c r="K199" s="37">
        <f t="shared" si="9"/>
        <v>94</v>
      </c>
      <c r="L199" s="7" t="str">
        <f>VLOOKUP(M199,'Convert table'!$A$1:$B$15,2,0)</f>
        <v>Khởi đầu</v>
      </c>
      <c r="M199" s="8" t="str">
        <f t="shared" si="8"/>
        <v>A1.2</v>
      </c>
      <c r="N199" s="56" t="str">
        <f>VLOOKUP(M199,'Convert table'!$A$1:$C$15,3,0)</f>
        <v>VNU-ETP 2</v>
      </c>
    </row>
    <row r="200" spans="1:14" ht="18.75" customHeight="1" x14ac:dyDescent="0.25">
      <c r="A200" s="7">
        <v>190</v>
      </c>
      <c r="B200" s="67" t="s">
        <v>756</v>
      </c>
      <c r="C200" s="68" t="s">
        <v>262</v>
      </c>
      <c r="D200" s="69" t="s">
        <v>816</v>
      </c>
      <c r="E200" s="69" t="s">
        <v>935</v>
      </c>
      <c r="F200" s="69">
        <v>160196</v>
      </c>
      <c r="G200" s="9">
        <v>25</v>
      </c>
      <c r="H200" s="9">
        <v>29</v>
      </c>
      <c r="I200" s="9">
        <v>0</v>
      </c>
      <c r="J200" s="9">
        <v>3</v>
      </c>
      <c r="K200" s="37">
        <f t="shared" si="9"/>
        <v>57</v>
      </c>
      <c r="L200" s="7" t="str">
        <f>VLOOKUP(M200,'Convert table'!$A$1:$B$15,2,0)</f>
        <v>Khởi đầu</v>
      </c>
      <c r="M200" s="8" t="str">
        <f t="shared" si="8"/>
        <v>A1.1</v>
      </c>
      <c r="N200" s="56" t="str">
        <f>VLOOKUP(M200,'Convert table'!$A$1:$C$15,3,0)</f>
        <v>VNU-ETP 1</v>
      </c>
    </row>
    <row r="201" spans="1:14" ht="18.75" customHeight="1" x14ac:dyDescent="0.25">
      <c r="A201" s="7">
        <v>191</v>
      </c>
      <c r="B201" s="67" t="s">
        <v>161</v>
      </c>
      <c r="C201" s="68" t="s">
        <v>262</v>
      </c>
      <c r="D201" s="69" t="s">
        <v>936</v>
      </c>
      <c r="E201" s="69" t="s">
        <v>937</v>
      </c>
      <c r="F201" s="69">
        <v>160197</v>
      </c>
      <c r="G201" s="9">
        <v>27</v>
      </c>
      <c r="H201" s="9">
        <v>39</v>
      </c>
      <c r="I201" s="9">
        <v>3</v>
      </c>
      <c r="J201" s="9">
        <v>16</v>
      </c>
      <c r="K201" s="37">
        <f t="shared" si="9"/>
        <v>85</v>
      </c>
      <c r="L201" s="7" t="str">
        <f>VLOOKUP(M201,'Convert table'!$A$1:$B$15,2,0)</f>
        <v>Khởi đầu</v>
      </c>
      <c r="M201" s="8" t="str">
        <f t="shared" si="8"/>
        <v>A1.2</v>
      </c>
      <c r="N201" s="56" t="str">
        <f>VLOOKUP(M201,'Convert table'!$A$1:$C$15,3,0)</f>
        <v>VNU-ETP 2</v>
      </c>
    </row>
    <row r="202" spans="1:14" ht="18.75" customHeight="1" x14ac:dyDescent="0.25">
      <c r="A202" s="7">
        <v>192</v>
      </c>
      <c r="B202" s="67" t="s">
        <v>221</v>
      </c>
      <c r="C202" s="68" t="s">
        <v>262</v>
      </c>
      <c r="D202" s="69" t="s">
        <v>640</v>
      </c>
      <c r="E202" s="69" t="s">
        <v>938</v>
      </c>
      <c r="F202" s="69">
        <v>160198</v>
      </c>
      <c r="G202" s="9">
        <v>29</v>
      </c>
      <c r="H202" s="9">
        <v>58</v>
      </c>
      <c r="I202" s="9">
        <v>11</v>
      </c>
      <c r="J202" s="9">
        <v>28</v>
      </c>
      <c r="K202" s="37">
        <f t="shared" si="9"/>
        <v>126</v>
      </c>
      <c r="L202" s="7" t="str">
        <f>VLOOKUP(M202,'Convert table'!$A$1:$B$15,2,0)</f>
        <v>Sơ cấp</v>
      </c>
      <c r="M202" s="8" t="str">
        <f t="shared" si="8"/>
        <v>A2.2</v>
      </c>
      <c r="N202" s="56" t="str">
        <f>VLOOKUP(M202,'Convert table'!$A$1:$C$15,3,0)</f>
        <v>VNU-ETP 4</v>
      </c>
    </row>
    <row r="203" spans="1:14" ht="18.75" customHeight="1" x14ac:dyDescent="0.25">
      <c r="A203" s="7">
        <v>193</v>
      </c>
      <c r="B203" s="67" t="s">
        <v>939</v>
      </c>
      <c r="C203" s="68" t="s">
        <v>120</v>
      </c>
      <c r="D203" s="69" t="s">
        <v>940</v>
      </c>
      <c r="E203" s="69" t="s">
        <v>941</v>
      </c>
      <c r="F203" s="69">
        <v>160199</v>
      </c>
      <c r="G203" s="9">
        <v>33</v>
      </c>
      <c r="H203" s="9">
        <v>40</v>
      </c>
      <c r="I203" s="9">
        <v>0</v>
      </c>
      <c r="J203" s="9">
        <v>2</v>
      </c>
      <c r="K203" s="37">
        <f t="shared" si="9"/>
        <v>75</v>
      </c>
      <c r="L203" s="7" t="str">
        <f>VLOOKUP(M203,'Convert table'!$A$1:$B$15,2,0)</f>
        <v>Khởi đầu</v>
      </c>
      <c r="M203" s="8" t="str">
        <f t="shared" si="8"/>
        <v>A1.1</v>
      </c>
      <c r="N203" s="56" t="str">
        <f>VLOOKUP(M203,'Convert table'!$A$1:$C$15,3,0)</f>
        <v>VNU-ETP 1</v>
      </c>
    </row>
    <row r="204" spans="1:14" ht="18.75" customHeight="1" x14ac:dyDescent="0.25">
      <c r="A204" s="7">
        <v>194</v>
      </c>
      <c r="B204" s="67" t="s">
        <v>942</v>
      </c>
      <c r="C204" s="68" t="s">
        <v>120</v>
      </c>
      <c r="D204" s="69" t="s">
        <v>943</v>
      </c>
      <c r="E204" s="69" t="s">
        <v>944</v>
      </c>
      <c r="F204" s="69">
        <v>160200</v>
      </c>
      <c r="G204" s="9">
        <v>69</v>
      </c>
      <c r="H204" s="9">
        <v>90</v>
      </c>
      <c r="I204" s="9">
        <v>72</v>
      </c>
      <c r="J204" s="9">
        <v>59</v>
      </c>
      <c r="K204" s="37">
        <f t="shared" si="9"/>
        <v>290</v>
      </c>
      <c r="L204" s="7" t="str">
        <f>VLOOKUP(M204,'Convert table'!$A$1:$B$15,2,0)</f>
        <v>Cao trung cấp</v>
      </c>
      <c r="M204" s="8" t="str">
        <f t="shared" si="8"/>
        <v>B2.2</v>
      </c>
      <c r="N204" s="56" t="str">
        <f>VLOOKUP(M204,'Convert table'!$A$1:$C$15,3,0)</f>
        <v>VNU-ETP 10</v>
      </c>
    </row>
    <row r="205" spans="1:14" ht="18.75" customHeight="1" x14ac:dyDescent="0.25">
      <c r="A205" s="7">
        <v>195</v>
      </c>
      <c r="B205" s="67" t="s">
        <v>229</v>
      </c>
      <c r="C205" s="68" t="s">
        <v>120</v>
      </c>
      <c r="D205" s="69" t="s">
        <v>945</v>
      </c>
      <c r="E205" s="69" t="s">
        <v>946</v>
      </c>
      <c r="F205" s="69">
        <v>160201</v>
      </c>
      <c r="G205" s="9">
        <v>29</v>
      </c>
      <c r="H205" s="9">
        <v>43</v>
      </c>
      <c r="I205" s="9">
        <v>0</v>
      </c>
      <c r="J205" s="9">
        <v>8</v>
      </c>
      <c r="K205" s="37">
        <f t="shared" si="9"/>
        <v>80</v>
      </c>
      <c r="L205" s="7" t="str">
        <f>VLOOKUP(M205,'Convert table'!$A$1:$B$15,2,0)</f>
        <v>Khởi đầu</v>
      </c>
      <c r="M205" s="8" t="str">
        <f t="shared" si="8"/>
        <v>A1.2</v>
      </c>
      <c r="N205" s="56" t="str">
        <f>VLOOKUP(M205,'Convert table'!$A$1:$C$15,3,0)</f>
        <v>VNU-ETP 2</v>
      </c>
    </row>
    <row r="206" spans="1:14" ht="18.75" customHeight="1" x14ac:dyDescent="0.25">
      <c r="A206" s="7">
        <v>196</v>
      </c>
      <c r="B206" s="67" t="s">
        <v>229</v>
      </c>
      <c r="C206" s="68" t="s">
        <v>120</v>
      </c>
      <c r="D206" s="69" t="s">
        <v>947</v>
      </c>
      <c r="E206" s="69" t="s">
        <v>948</v>
      </c>
      <c r="F206" s="69">
        <v>160202</v>
      </c>
      <c r="G206" s="9">
        <v>25</v>
      </c>
      <c r="H206" s="9">
        <v>40</v>
      </c>
      <c r="I206" s="9">
        <v>4</v>
      </c>
      <c r="J206" s="9">
        <v>13</v>
      </c>
      <c r="K206" s="37">
        <f t="shared" si="9"/>
        <v>82</v>
      </c>
      <c r="L206" s="7" t="str">
        <f>VLOOKUP(M206,'Convert table'!$A$1:$B$15,2,0)</f>
        <v>Khởi đầu</v>
      </c>
      <c r="M206" s="8" t="str">
        <f t="shared" si="8"/>
        <v>A1.2</v>
      </c>
      <c r="N206" s="56" t="str">
        <f>VLOOKUP(M206,'Convert table'!$A$1:$C$15,3,0)</f>
        <v>VNU-ETP 2</v>
      </c>
    </row>
    <row r="207" spans="1:14" ht="18.75" customHeight="1" x14ac:dyDescent="0.25">
      <c r="A207" s="7">
        <v>197</v>
      </c>
      <c r="B207" s="67" t="s">
        <v>949</v>
      </c>
      <c r="C207" s="68" t="s">
        <v>120</v>
      </c>
      <c r="D207" s="69" t="s">
        <v>588</v>
      </c>
      <c r="E207" s="69" t="s">
        <v>950</v>
      </c>
      <c r="F207" s="69">
        <v>160203</v>
      </c>
      <c r="G207" s="9">
        <v>61</v>
      </c>
      <c r="H207" s="9">
        <v>74</v>
      </c>
      <c r="I207" s="9">
        <v>44</v>
      </c>
      <c r="J207" s="9">
        <v>51</v>
      </c>
      <c r="K207" s="37">
        <f t="shared" ref="K207:K267" si="10">G207+H207+I207+J207</f>
        <v>230</v>
      </c>
      <c r="L207" s="7" t="str">
        <f>VLOOKUP(M207,'Convert table'!$A$1:$B$15,2,0)</f>
        <v>Trung cấp</v>
      </c>
      <c r="M207" s="8" t="str">
        <f t="shared" ref="M207:M267" si="11">IF(K207&gt;=376,"C2.2",IF(K207&gt;=351,"C2.1",IF(K207&gt;=326,"C1.2",IF(K207&gt;=301,"C1.1",IF(K207&gt;=276,"B2.2",IF(K207&gt;=251,"B2.1",IF(K207&gt;=226,"B1.4",IF(K207&gt;=201,"B1.3",IF(K207&gt;=176,"B1.2",IF(K207&gt;=151,"B1.1",IF(K207&gt;=126,"A2.2",IF(K207&gt;=101,"A2.1",IF(K207&gt;=76,"A1.2","A1.1")))))))))))))</f>
        <v>B1.4</v>
      </c>
      <c r="N207" s="58" t="str">
        <f>VLOOKUP(M207,'Convert table'!$A$1:$C$15,3,0)</f>
        <v>VNU-ETP 8</v>
      </c>
    </row>
    <row r="208" spans="1:14" ht="18.75" customHeight="1" x14ac:dyDescent="0.25">
      <c r="A208" s="7">
        <v>198</v>
      </c>
      <c r="B208" s="67" t="s">
        <v>951</v>
      </c>
      <c r="C208" s="68" t="s">
        <v>120</v>
      </c>
      <c r="D208" s="69" t="s">
        <v>952</v>
      </c>
      <c r="E208" s="69" t="s">
        <v>953</v>
      </c>
      <c r="F208" s="69">
        <v>160204</v>
      </c>
      <c r="G208" s="9">
        <v>34</v>
      </c>
      <c r="H208" s="9">
        <v>18</v>
      </c>
      <c r="I208" s="9">
        <v>0</v>
      </c>
      <c r="J208" s="9">
        <v>2</v>
      </c>
      <c r="K208" s="37">
        <f t="shared" si="10"/>
        <v>54</v>
      </c>
      <c r="L208" s="7" t="str">
        <f>VLOOKUP(M208,'Convert table'!$A$1:$B$15,2,0)</f>
        <v>Khởi đầu</v>
      </c>
      <c r="M208" s="8" t="str">
        <f t="shared" si="11"/>
        <v>A1.1</v>
      </c>
      <c r="N208" s="58" t="str">
        <f>VLOOKUP(M208,'Convert table'!$A$1:$C$15,3,0)</f>
        <v>VNU-ETP 1</v>
      </c>
    </row>
    <row r="209" spans="1:14" ht="18.75" customHeight="1" x14ac:dyDescent="0.25">
      <c r="A209" s="7">
        <v>199</v>
      </c>
      <c r="B209" s="67" t="s">
        <v>158</v>
      </c>
      <c r="C209" s="68" t="s">
        <v>120</v>
      </c>
      <c r="D209" s="69" t="s">
        <v>955</v>
      </c>
      <c r="E209" s="69" t="s">
        <v>956</v>
      </c>
      <c r="F209" s="69">
        <v>160206</v>
      </c>
      <c r="G209" s="9">
        <v>28</v>
      </c>
      <c r="H209" s="9">
        <v>45</v>
      </c>
      <c r="I209" s="9">
        <v>28</v>
      </c>
      <c r="J209" s="9">
        <v>17</v>
      </c>
      <c r="K209" s="37">
        <f t="shared" si="10"/>
        <v>118</v>
      </c>
      <c r="L209" s="7" t="str">
        <f>VLOOKUP(M209,'Convert table'!$A$1:$B$15,2,0)</f>
        <v>Sơ cấp</v>
      </c>
      <c r="M209" s="8" t="str">
        <f t="shared" si="11"/>
        <v>A2.1</v>
      </c>
      <c r="N209" s="58" t="str">
        <f>VLOOKUP(M209,'Convert table'!$A$1:$C$15,3,0)</f>
        <v>VNU-ETP 3</v>
      </c>
    </row>
    <row r="210" spans="1:14" ht="18.75" customHeight="1" x14ac:dyDescent="0.25">
      <c r="A210" s="7">
        <v>200</v>
      </c>
      <c r="B210" s="67" t="s">
        <v>957</v>
      </c>
      <c r="C210" s="68" t="s">
        <v>120</v>
      </c>
      <c r="D210" s="69" t="s">
        <v>715</v>
      </c>
      <c r="E210" s="69" t="s">
        <v>958</v>
      </c>
      <c r="F210" s="69">
        <v>160207</v>
      </c>
      <c r="G210" s="9">
        <v>45</v>
      </c>
      <c r="H210" s="9">
        <v>52</v>
      </c>
      <c r="I210" s="9">
        <v>51</v>
      </c>
      <c r="J210" s="9">
        <v>41</v>
      </c>
      <c r="K210" s="37">
        <f t="shared" si="10"/>
        <v>189</v>
      </c>
      <c r="L210" s="7" t="str">
        <f>VLOOKUP(M210,'Convert table'!$A$1:$B$15,2,0)</f>
        <v>Sơ trung cấp</v>
      </c>
      <c r="M210" s="8" t="str">
        <f t="shared" si="11"/>
        <v>B1.2</v>
      </c>
      <c r="N210" s="58" t="str">
        <f>VLOOKUP(M210,'Convert table'!$A$1:$C$15,3,0)</f>
        <v>VNU-ETP 6</v>
      </c>
    </row>
    <row r="211" spans="1:14" ht="18.75" customHeight="1" x14ac:dyDescent="0.25">
      <c r="A211" s="7">
        <v>201</v>
      </c>
      <c r="B211" s="67" t="s">
        <v>327</v>
      </c>
      <c r="C211" s="68" t="s">
        <v>120</v>
      </c>
      <c r="D211" s="69" t="s">
        <v>959</v>
      </c>
      <c r="E211" s="69" t="s">
        <v>960</v>
      </c>
      <c r="F211" s="69">
        <v>160208</v>
      </c>
      <c r="G211" s="9">
        <v>33</v>
      </c>
      <c r="H211" s="9">
        <v>48</v>
      </c>
      <c r="I211" s="9">
        <v>15</v>
      </c>
      <c r="J211" s="9">
        <v>26</v>
      </c>
      <c r="K211" s="37">
        <f t="shared" si="10"/>
        <v>122</v>
      </c>
      <c r="L211" s="7" t="str">
        <f>VLOOKUP(M211,'Convert table'!$A$1:$B$15,2,0)</f>
        <v>Sơ cấp</v>
      </c>
      <c r="M211" s="8" t="str">
        <f t="shared" si="11"/>
        <v>A2.1</v>
      </c>
      <c r="N211" s="58" t="str">
        <f>VLOOKUP(M211,'Convert table'!$A$1:$C$15,3,0)</f>
        <v>VNU-ETP 3</v>
      </c>
    </row>
    <row r="212" spans="1:14" ht="18.75" customHeight="1" x14ac:dyDescent="0.25">
      <c r="A212" s="7">
        <v>202</v>
      </c>
      <c r="B212" s="67" t="s">
        <v>327</v>
      </c>
      <c r="C212" s="68" t="s">
        <v>120</v>
      </c>
      <c r="D212" s="69" t="s">
        <v>678</v>
      </c>
      <c r="E212" s="69" t="s">
        <v>961</v>
      </c>
      <c r="F212" s="69">
        <v>160209</v>
      </c>
      <c r="G212" s="9">
        <v>34</v>
      </c>
      <c r="H212" s="9">
        <v>62</v>
      </c>
      <c r="I212" s="9">
        <v>17</v>
      </c>
      <c r="J212" s="9">
        <v>13</v>
      </c>
      <c r="K212" s="37">
        <f t="shared" si="10"/>
        <v>126</v>
      </c>
      <c r="L212" s="7" t="str">
        <f>VLOOKUP(M212,'Convert table'!$A$1:$B$15,2,0)</f>
        <v>Sơ cấp</v>
      </c>
      <c r="M212" s="8" t="str">
        <f t="shared" si="11"/>
        <v>A2.2</v>
      </c>
      <c r="N212" s="58" t="str">
        <f>VLOOKUP(M212,'Convert table'!$A$1:$C$15,3,0)</f>
        <v>VNU-ETP 4</v>
      </c>
    </row>
    <row r="213" spans="1:14" ht="18.75" customHeight="1" x14ac:dyDescent="0.25">
      <c r="A213" s="7">
        <v>203</v>
      </c>
      <c r="B213" s="67" t="s">
        <v>327</v>
      </c>
      <c r="C213" s="68" t="s">
        <v>120</v>
      </c>
      <c r="D213" s="69" t="s">
        <v>962</v>
      </c>
      <c r="E213" s="69" t="s">
        <v>963</v>
      </c>
      <c r="F213" s="69">
        <v>160210</v>
      </c>
      <c r="G213" s="9">
        <v>29</v>
      </c>
      <c r="H213" s="9">
        <v>24</v>
      </c>
      <c r="I213" s="9">
        <v>7</v>
      </c>
      <c r="J213" s="9">
        <v>27</v>
      </c>
      <c r="K213" s="37">
        <f t="shared" si="10"/>
        <v>87</v>
      </c>
      <c r="L213" s="7" t="str">
        <f>VLOOKUP(M213,'Convert table'!$A$1:$B$15,2,0)</f>
        <v>Khởi đầu</v>
      </c>
      <c r="M213" s="8" t="str">
        <f t="shared" si="11"/>
        <v>A1.2</v>
      </c>
      <c r="N213" s="58" t="str">
        <f>VLOOKUP(M213,'Convert table'!$A$1:$C$15,3,0)</f>
        <v>VNU-ETP 2</v>
      </c>
    </row>
    <row r="214" spans="1:14" ht="18.75" customHeight="1" x14ac:dyDescent="0.25">
      <c r="A214" s="7">
        <v>204</v>
      </c>
      <c r="B214" s="67" t="s">
        <v>964</v>
      </c>
      <c r="C214" s="68" t="s">
        <v>120</v>
      </c>
      <c r="D214" s="69" t="s">
        <v>965</v>
      </c>
      <c r="E214" s="69" t="s">
        <v>966</v>
      </c>
      <c r="F214" s="69">
        <v>160211</v>
      </c>
      <c r="G214" s="9">
        <v>47</v>
      </c>
      <c r="H214" s="9">
        <v>58</v>
      </c>
      <c r="I214" s="9">
        <v>4</v>
      </c>
      <c r="J214" s="9">
        <v>36</v>
      </c>
      <c r="K214" s="37">
        <f t="shared" si="10"/>
        <v>145</v>
      </c>
      <c r="L214" s="7" t="str">
        <f>VLOOKUP(M214,'Convert table'!$A$1:$B$15,2,0)</f>
        <v>Sơ cấp</v>
      </c>
      <c r="M214" s="8" t="str">
        <f t="shared" si="11"/>
        <v>A2.2</v>
      </c>
      <c r="N214" s="58" t="str">
        <f>VLOOKUP(M214,'Convert table'!$A$1:$C$15,3,0)</f>
        <v>VNU-ETP 4</v>
      </c>
    </row>
    <row r="215" spans="1:14" ht="18.75" customHeight="1" x14ac:dyDescent="0.25">
      <c r="A215" s="7">
        <v>205</v>
      </c>
      <c r="B215" s="67" t="s">
        <v>967</v>
      </c>
      <c r="C215" s="68" t="s">
        <v>120</v>
      </c>
      <c r="D215" s="69" t="s">
        <v>968</v>
      </c>
      <c r="E215" s="69" t="s">
        <v>969</v>
      </c>
      <c r="F215" s="69">
        <v>160212</v>
      </c>
      <c r="G215" s="9">
        <v>31</v>
      </c>
      <c r="H215" s="9">
        <v>52</v>
      </c>
      <c r="I215" s="9">
        <v>23</v>
      </c>
      <c r="J215" s="9">
        <v>49</v>
      </c>
      <c r="K215" s="37">
        <f t="shared" si="10"/>
        <v>155</v>
      </c>
      <c r="L215" s="7" t="str">
        <f>VLOOKUP(M215,'Convert table'!$A$1:$B$15,2,0)</f>
        <v>Sơ trung cấp</v>
      </c>
      <c r="M215" s="8" t="str">
        <f t="shared" si="11"/>
        <v>B1.1</v>
      </c>
      <c r="N215" s="58" t="str">
        <f>VLOOKUP(M215,'Convert table'!$A$1:$C$15,3,0)</f>
        <v>VNU-ETP 5</v>
      </c>
    </row>
    <row r="216" spans="1:14" ht="18.75" customHeight="1" x14ac:dyDescent="0.25">
      <c r="A216" s="7">
        <v>206</v>
      </c>
      <c r="B216" s="67" t="s">
        <v>970</v>
      </c>
      <c r="C216" s="68" t="s">
        <v>120</v>
      </c>
      <c r="D216" s="69" t="s">
        <v>971</v>
      </c>
      <c r="E216" s="69" t="s">
        <v>972</v>
      </c>
      <c r="F216" s="69">
        <v>160213</v>
      </c>
      <c r="G216" s="9">
        <v>53</v>
      </c>
      <c r="H216" s="9">
        <v>45</v>
      </c>
      <c r="I216" s="9">
        <v>0</v>
      </c>
      <c r="J216" s="9">
        <v>7</v>
      </c>
      <c r="K216" s="37">
        <f t="shared" si="10"/>
        <v>105</v>
      </c>
      <c r="L216" s="7" t="str">
        <f>VLOOKUP(M216,'Convert table'!$A$1:$B$15,2,0)</f>
        <v>Sơ cấp</v>
      </c>
      <c r="M216" s="8" t="str">
        <f t="shared" si="11"/>
        <v>A2.1</v>
      </c>
      <c r="N216" s="58" t="str">
        <f>VLOOKUP(M216,'Convert table'!$A$1:$C$15,3,0)</f>
        <v>VNU-ETP 3</v>
      </c>
    </row>
    <row r="217" spans="1:14" ht="18.75" customHeight="1" x14ac:dyDescent="0.25">
      <c r="A217" s="7">
        <v>207</v>
      </c>
      <c r="B217" s="67" t="s">
        <v>973</v>
      </c>
      <c r="C217" s="68" t="s">
        <v>120</v>
      </c>
      <c r="D217" s="69" t="s">
        <v>974</v>
      </c>
      <c r="E217" s="69" t="s">
        <v>975</v>
      </c>
      <c r="F217" s="69">
        <v>160214</v>
      </c>
      <c r="G217" s="9">
        <v>31</v>
      </c>
      <c r="H217" s="9">
        <v>60</v>
      </c>
      <c r="I217" s="9">
        <v>28</v>
      </c>
      <c r="J217" s="9">
        <v>18</v>
      </c>
      <c r="K217" s="37">
        <f t="shared" si="10"/>
        <v>137</v>
      </c>
      <c r="L217" s="7" t="str">
        <f>VLOOKUP(M217,'Convert table'!$A$1:$B$15,2,0)</f>
        <v>Sơ cấp</v>
      </c>
      <c r="M217" s="8" t="str">
        <f t="shared" si="11"/>
        <v>A2.2</v>
      </c>
      <c r="N217" s="58" t="str">
        <f>VLOOKUP(M217,'Convert table'!$A$1:$C$15,3,0)</f>
        <v>VNU-ETP 4</v>
      </c>
    </row>
    <row r="218" spans="1:14" ht="18.75" customHeight="1" x14ac:dyDescent="0.25">
      <c r="A218" s="7">
        <v>208</v>
      </c>
      <c r="B218" s="67" t="s">
        <v>976</v>
      </c>
      <c r="C218" s="68" t="s">
        <v>120</v>
      </c>
      <c r="D218" s="69" t="s">
        <v>977</v>
      </c>
      <c r="E218" s="69" t="s">
        <v>978</v>
      </c>
      <c r="F218" s="69">
        <v>160215</v>
      </c>
      <c r="G218" s="9">
        <v>34</v>
      </c>
      <c r="H218" s="9">
        <v>27</v>
      </c>
      <c r="I218" s="9">
        <v>13</v>
      </c>
      <c r="J218" s="9">
        <v>55</v>
      </c>
      <c r="K218" s="37">
        <f t="shared" si="10"/>
        <v>129</v>
      </c>
      <c r="L218" s="7" t="str">
        <f>VLOOKUP(M218,'Convert table'!$A$1:$B$15,2,0)</f>
        <v>Sơ cấp</v>
      </c>
      <c r="M218" s="8" t="str">
        <f t="shared" si="11"/>
        <v>A2.2</v>
      </c>
      <c r="N218" s="58" t="str">
        <f>VLOOKUP(M218,'Convert table'!$A$1:$C$15,3,0)</f>
        <v>VNU-ETP 4</v>
      </c>
    </row>
    <row r="219" spans="1:14" ht="18.75" customHeight="1" x14ac:dyDescent="0.25">
      <c r="A219" s="7">
        <v>209</v>
      </c>
      <c r="B219" s="67" t="s">
        <v>979</v>
      </c>
      <c r="C219" s="68" t="s">
        <v>120</v>
      </c>
      <c r="D219" s="69" t="s">
        <v>980</v>
      </c>
      <c r="E219" s="69" t="s">
        <v>981</v>
      </c>
      <c r="F219" s="69">
        <v>160216</v>
      </c>
      <c r="G219" s="9">
        <v>32</v>
      </c>
      <c r="H219" s="9">
        <v>67</v>
      </c>
      <c r="I219" s="9">
        <v>39</v>
      </c>
      <c r="J219" s="9">
        <v>14</v>
      </c>
      <c r="K219" s="37">
        <f t="shared" si="10"/>
        <v>152</v>
      </c>
      <c r="L219" s="7" t="str">
        <f>VLOOKUP(M219,'Convert table'!$A$1:$B$15,2,0)</f>
        <v>Sơ trung cấp</v>
      </c>
      <c r="M219" s="8" t="str">
        <f t="shared" si="11"/>
        <v>B1.1</v>
      </c>
      <c r="N219" s="58" t="str">
        <f>VLOOKUP(M219,'Convert table'!$A$1:$C$15,3,0)</f>
        <v>VNU-ETP 5</v>
      </c>
    </row>
    <row r="220" spans="1:14" ht="18.75" customHeight="1" x14ac:dyDescent="0.25">
      <c r="A220" s="7">
        <v>210</v>
      </c>
      <c r="B220" s="48" t="s">
        <v>982</v>
      </c>
      <c r="C220" s="49" t="s">
        <v>266</v>
      </c>
      <c r="D220" s="50" t="s">
        <v>412</v>
      </c>
      <c r="E220" s="50" t="s">
        <v>983</v>
      </c>
      <c r="F220" s="50">
        <v>160217</v>
      </c>
      <c r="G220" s="9">
        <v>47</v>
      </c>
      <c r="H220" s="9">
        <v>47</v>
      </c>
      <c r="I220" s="57">
        <v>9</v>
      </c>
      <c r="J220" s="9">
        <v>2</v>
      </c>
      <c r="K220" s="37">
        <f t="shared" si="10"/>
        <v>105</v>
      </c>
      <c r="L220" s="7" t="str">
        <f>VLOOKUP(M220,'Convert table'!$A$1:$B$15,2,0)</f>
        <v>Sơ cấp</v>
      </c>
      <c r="M220" s="8" t="str">
        <f t="shared" si="11"/>
        <v>A2.1</v>
      </c>
      <c r="N220" s="58" t="str">
        <f>VLOOKUP(M220,'Convert table'!$A$1:$C$15,3,0)</f>
        <v>VNU-ETP 3</v>
      </c>
    </row>
    <row r="221" spans="1:14" ht="18.75" customHeight="1" x14ac:dyDescent="0.25">
      <c r="A221" s="7">
        <v>211</v>
      </c>
      <c r="B221" s="48" t="s">
        <v>236</v>
      </c>
      <c r="C221" s="49" t="s">
        <v>266</v>
      </c>
      <c r="D221" s="50" t="s">
        <v>759</v>
      </c>
      <c r="E221" s="50" t="s">
        <v>984</v>
      </c>
      <c r="F221" s="50">
        <v>160218</v>
      </c>
      <c r="G221" s="9">
        <v>37</v>
      </c>
      <c r="H221" s="9">
        <v>44</v>
      </c>
      <c r="I221" s="57">
        <v>32</v>
      </c>
      <c r="J221" s="9">
        <v>26</v>
      </c>
      <c r="K221" s="37">
        <f t="shared" si="10"/>
        <v>139</v>
      </c>
      <c r="L221" s="7" t="str">
        <f>VLOOKUP(M221,'Convert table'!$A$1:$B$15,2,0)</f>
        <v>Sơ cấp</v>
      </c>
      <c r="M221" s="8" t="str">
        <f t="shared" si="11"/>
        <v>A2.2</v>
      </c>
      <c r="N221" s="58" t="str">
        <f>VLOOKUP(M221,'Convert table'!$A$1:$C$15,3,0)</f>
        <v>VNU-ETP 4</v>
      </c>
    </row>
    <row r="222" spans="1:14" ht="18.75" customHeight="1" x14ac:dyDescent="0.25">
      <c r="A222" s="7">
        <v>212</v>
      </c>
      <c r="B222" s="48" t="s">
        <v>277</v>
      </c>
      <c r="C222" s="49" t="s">
        <v>266</v>
      </c>
      <c r="D222" s="50" t="s">
        <v>985</v>
      </c>
      <c r="E222" s="50" t="s">
        <v>986</v>
      </c>
      <c r="F222" s="50">
        <v>160219</v>
      </c>
      <c r="G222" s="9">
        <v>27</v>
      </c>
      <c r="H222" s="9">
        <v>38</v>
      </c>
      <c r="I222" s="57">
        <v>0</v>
      </c>
      <c r="J222" s="9">
        <v>13</v>
      </c>
      <c r="K222" s="37">
        <f t="shared" si="10"/>
        <v>78</v>
      </c>
      <c r="L222" s="7" t="str">
        <f>VLOOKUP(M222,'Convert table'!$A$1:$B$15,2,0)</f>
        <v>Khởi đầu</v>
      </c>
      <c r="M222" s="8" t="str">
        <f t="shared" si="11"/>
        <v>A1.2</v>
      </c>
      <c r="N222" s="58" t="str">
        <f>VLOOKUP(M222,'Convert table'!$A$1:$C$15,3,0)</f>
        <v>VNU-ETP 2</v>
      </c>
    </row>
    <row r="223" spans="1:14" ht="18.75" customHeight="1" x14ac:dyDescent="0.25">
      <c r="A223" s="7">
        <v>213</v>
      </c>
      <c r="B223" s="48" t="s">
        <v>299</v>
      </c>
      <c r="C223" s="49" t="s">
        <v>987</v>
      </c>
      <c r="D223" s="50" t="s">
        <v>988</v>
      </c>
      <c r="E223" s="50" t="s">
        <v>989</v>
      </c>
      <c r="F223" s="50">
        <v>160220</v>
      </c>
      <c r="G223" s="9">
        <v>22</v>
      </c>
      <c r="H223" s="9">
        <v>59</v>
      </c>
      <c r="I223" s="57">
        <v>37</v>
      </c>
      <c r="J223" s="9">
        <v>24</v>
      </c>
      <c r="K223" s="37">
        <f t="shared" si="10"/>
        <v>142</v>
      </c>
      <c r="L223" s="7" t="str">
        <f>VLOOKUP(M223,'Convert table'!$A$1:$B$15,2,0)</f>
        <v>Sơ cấp</v>
      </c>
      <c r="M223" s="8" t="str">
        <f t="shared" si="11"/>
        <v>A2.2</v>
      </c>
      <c r="N223" s="58" t="str">
        <f>VLOOKUP(M223,'Convert table'!$A$1:$C$15,3,0)</f>
        <v>VNU-ETP 4</v>
      </c>
    </row>
    <row r="224" spans="1:14" ht="18.75" customHeight="1" x14ac:dyDescent="0.25">
      <c r="A224" s="7">
        <v>214</v>
      </c>
      <c r="B224" s="48" t="s">
        <v>161</v>
      </c>
      <c r="C224" s="49" t="s">
        <v>987</v>
      </c>
      <c r="D224" s="50" t="s">
        <v>639</v>
      </c>
      <c r="E224" s="50" t="s">
        <v>990</v>
      </c>
      <c r="F224" s="50">
        <v>160221</v>
      </c>
      <c r="G224" s="9">
        <v>39</v>
      </c>
      <c r="H224" s="9">
        <v>48</v>
      </c>
      <c r="I224" s="57">
        <v>25</v>
      </c>
      <c r="J224" s="9">
        <v>24</v>
      </c>
      <c r="K224" s="37">
        <f t="shared" si="10"/>
        <v>136</v>
      </c>
      <c r="L224" s="7" t="str">
        <f>VLOOKUP(M224,'Convert table'!$A$1:$B$15,2,0)</f>
        <v>Sơ cấp</v>
      </c>
      <c r="M224" s="8" t="str">
        <f t="shared" si="11"/>
        <v>A2.2</v>
      </c>
      <c r="N224" s="58" t="str">
        <f>VLOOKUP(M224,'Convert table'!$A$1:$C$15,3,0)</f>
        <v>VNU-ETP 4</v>
      </c>
    </row>
    <row r="225" spans="1:14" ht="18.75" customHeight="1" x14ac:dyDescent="0.25">
      <c r="A225" s="7">
        <v>215</v>
      </c>
      <c r="B225" s="48" t="s">
        <v>991</v>
      </c>
      <c r="C225" s="49" t="s">
        <v>987</v>
      </c>
      <c r="D225" s="50" t="s">
        <v>992</v>
      </c>
      <c r="E225" s="50" t="s">
        <v>993</v>
      </c>
      <c r="F225" s="50">
        <v>160222</v>
      </c>
      <c r="G225" s="9">
        <v>62</v>
      </c>
      <c r="H225" s="9">
        <v>72</v>
      </c>
      <c r="I225" s="57">
        <v>9</v>
      </c>
      <c r="J225" s="9">
        <v>46</v>
      </c>
      <c r="K225" s="37">
        <f t="shared" si="10"/>
        <v>189</v>
      </c>
      <c r="L225" s="7" t="str">
        <f>VLOOKUP(M225,'Convert table'!$A$1:$B$15,2,0)</f>
        <v>Sơ trung cấp</v>
      </c>
      <c r="M225" s="8" t="str">
        <f t="shared" si="11"/>
        <v>B1.2</v>
      </c>
      <c r="N225" s="58" t="str">
        <f>VLOOKUP(M225,'Convert table'!$A$1:$C$15,3,0)</f>
        <v>VNU-ETP 6</v>
      </c>
    </row>
    <row r="226" spans="1:14" ht="18.75" customHeight="1" x14ac:dyDescent="0.25">
      <c r="A226" s="7">
        <v>216</v>
      </c>
      <c r="B226" s="48" t="s">
        <v>994</v>
      </c>
      <c r="C226" s="49" t="s">
        <v>995</v>
      </c>
      <c r="D226" s="50" t="s">
        <v>481</v>
      </c>
      <c r="E226" s="50" t="s">
        <v>996</v>
      </c>
      <c r="F226" s="50">
        <v>160223</v>
      </c>
      <c r="G226" s="9">
        <v>34</v>
      </c>
      <c r="H226" s="9">
        <v>34</v>
      </c>
      <c r="I226" s="57">
        <v>0</v>
      </c>
      <c r="J226" s="9">
        <v>2</v>
      </c>
      <c r="K226" s="37">
        <f t="shared" si="10"/>
        <v>70</v>
      </c>
      <c r="L226" s="7" t="str">
        <f>VLOOKUP(M226,'Convert table'!$A$1:$B$15,2,0)</f>
        <v>Khởi đầu</v>
      </c>
      <c r="M226" s="8" t="str">
        <f t="shared" si="11"/>
        <v>A1.1</v>
      </c>
      <c r="N226" s="58" t="str">
        <f>VLOOKUP(M226,'Convert table'!$A$1:$C$15,3,0)</f>
        <v>VNU-ETP 1</v>
      </c>
    </row>
    <row r="227" spans="1:14" ht="18.75" customHeight="1" x14ac:dyDescent="0.25">
      <c r="A227" s="7">
        <v>217</v>
      </c>
      <c r="B227" s="48" t="s">
        <v>711</v>
      </c>
      <c r="C227" s="49" t="s">
        <v>137</v>
      </c>
      <c r="D227" s="50" t="s">
        <v>997</v>
      </c>
      <c r="E227" s="50" t="s">
        <v>998</v>
      </c>
      <c r="F227" s="50">
        <v>160224</v>
      </c>
      <c r="G227" s="9">
        <v>62</v>
      </c>
      <c r="H227" s="9">
        <v>67</v>
      </c>
      <c r="I227" s="57">
        <v>41</v>
      </c>
      <c r="J227" s="9">
        <v>26</v>
      </c>
      <c r="K227" s="37">
        <f t="shared" si="10"/>
        <v>196</v>
      </c>
      <c r="L227" s="7" t="str">
        <f>VLOOKUP(M227,'Convert table'!$A$1:$B$15,2,0)</f>
        <v>Sơ trung cấp</v>
      </c>
      <c r="M227" s="8" t="str">
        <f t="shared" si="11"/>
        <v>B1.2</v>
      </c>
      <c r="N227" s="58" t="str">
        <f>VLOOKUP(M227,'Convert table'!$A$1:$C$15,3,0)</f>
        <v>VNU-ETP 6</v>
      </c>
    </row>
    <row r="228" spans="1:14" ht="18.75" customHeight="1" x14ac:dyDescent="0.25">
      <c r="A228" s="7">
        <v>218</v>
      </c>
      <c r="B228" s="48" t="s">
        <v>999</v>
      </c>
      <c r="C228" s="49" t="s">
        <v>1000</v>
      </c>
      <c r="D228" s="50" t="s">
        <v>916</v>
      </c>
      <c r="E228" s="50" t="s">
        <v>1001</v>
      </c>
      <c r="F228" s="50">
        <v>160225</v>
      </c>
      <c r="G228" s="9">
        <v>39</v>
      </c>
      <c r="H228" s="9">
        <v>69</v>
      </c>
      <c r="I228" s="57">
        <v>43</v>
      </c>
      <c r="J228" s="9">
        <v>48</v>
      </c>
      <c r="K228" s="37">
        <f t="shared" si="10"/>
        <v>199</v>
      </c>
      <c r="L228" s="7" t="str">
        <f>VLOOKUP(M228,'Convert table'!$A$1:$B$15,2,0)</f>
        <v>Sơ trung cấp</v>
      </c>
      <c r="M228" s="8" t="str">
        <f t="shared" si="11"/>
        <v>B1.2</v>
      </c>
      <c r="N228" s="58" t="str">
        <f>VLOOKUP(M228,'Convert table'!$A$1:$C$15,3,0)</f>
        <v>VNU-ETP 6</v>
      </c>
    </row>
    <row r="229" spans="1:14" ht="18.75" customHeight="1" x14ac:dyDescent="0.25">
      <c r="A229" s="7">
        <v>219</v>
      </c>
      <c r="B229" s="48" t="s">
        <v>1002</v>
      </c>
      <c r="C229" s="49" t="s">
        <v>1003</v>
      </c>
      <c r="D229" s="50" t="s">
        <v>1004</v>
      </c>
      <c r="E229" s="50" t="s">
        <v>1005</v>
      </c>
      <c r="F229" s="50">
        <v>160226</v>
      </c>
      <c r="G229" s="9">
        <v>20</v>
      </c>
      <c r="H229" s="9">
        <v>29</v>
      </c>
      <c r="I229" s="57">
        <v>0</v>
      </c>
      <c r="J229" s="9">
        <v>8</v>
      </c>
      <c r="K229" s="37">
        <f t="shared" si="10"/>
        <v>57</v>
      </c>
      <c r="L229" s="7" t="str">
        <f>VLOOKUP(M229,'Convert table'!$A$1:$B$15,2,0)</f>
        <v>Khởi đầu</v>
      </c>
      <c r="M229" s="8" t="str">
        <f t="shared" si="11"/>
        <v>A1.1</v>
      </c>
      <c r="N229" s="58" t="str">
        <f>VLOOKUP(M229,'Convert table'!$A$1:$C$15,3,0)</f>
        <v>VNU-ETP 1</v>
      </c>
    </row>
    <row r="230" spans="1:14" ht="18.75" customHeight="1" x14ac:dyDescent="0.25">
      <c r="A230" s="7">
        <v>220</v>
      </c>
      <c r="B230" s="48" t="s">
        <v>1006</v>
      </c>
      <c r="C230" s="49" t="s">
        <v>1007</v>
      </c>
      <c r="D230" s="50" t="s">
        <v>1008</v>
      </c>
      <c r="E230" s="50" t="s">
        <v>1009</v>
      </c>
      <c r="F230" s="50">
        <v>160227</v>
      </c>
      <c r="G230" s="9">
        <v>44</v>
      </c>
      <c r="H230" s="9">
        <v>60</v>
      </c>
      <c r="I230" s="57">
        <v>5</v>
      </c>
      <c r="J230" s="9">
        <v>26</v>
      </c>
      <c r="K230" s="37">
        <f t="shared" si="10"/>
        <v>135</v>
      </c>
      <c r="L230" s="7" t="str">
        <f>VLOOKUP(M230,'Convert table'!$A$1:$B$15,2,0)</f>
        <v>Sơ cấp</v>
      </c>
      <c r="M230" s="8" t="str">
        <f t="shared" si="11"/>
        <v>A2.2</v>
      </c>
      <c r="N230" s="58" t="str">
        <f>VLOOKUP(M230,'Convert table'!$A$1:$C$15,3,0)</f>
        <v>VNU-ETP 4</v>
      </c>
    </row>
    <row r="231" spans="1:14" ht="18.75" customHeight="1" x14ac:dyDescent="0.25">
      <c r="A231" s="7">
        <v>221</v>
      </c>
      <c r="B231" s="48" t="s">
        <v>1010</v>
      </c>
      <c r="C231" s="49" t="s">
        <v>268</v>
      </c>
      <c r="D231" s="50" t="s">
        <v>764</v>
      </c>
      <c r="E231" s="50" t="s">
        <v>1011</v>
      </c>
      <c r="F231" s="50">
        <v>160228</v>
      </c>
      <c r="G231" s="9">
        <v>38</v>
      </c>
      <c r="H231" s="9">
        <v>26</v>
      </c>
      <c r="I231" s="57">
        <v>0</v>
      </c>
      <c r="J231" s="9">
        <v>0</v>
      </c>
      <c r="K231" s="37">
        <f t="shared" si="10"/>
        <v>64</v>
      </c>
      <c r="L231" s="7" t="str">
        <f>VLOOKUP(M231,'Convert table'!$A$1:$B$15,2,0)</f>
        <v>Khởi đầu</v>
      </c>
      <c r="M231" s="8" t="str">
        <f t="shared" si="11"/>
        <v>A1.1</v>
      </c>
      <c r="N231" s="58" t="str">
        <f>VLOOKUP(M231,'Convert table'!$A$1:$C$15,3,0)</f>
        <v>VNU-ETP 1</v>
      </c>
    </row>
    <row r="232" spans="1:14" ht="18.75" customHeight="1" x14ac:dyDescent="0.25">
      <c r="A232" s="7">
        <v>222</v>
      </c>
      <c r="B232" s="48" t="s">
        <v>1012</v>
      </c>
      <c r="C232" s="49" t="s">
        <v>268</v>
      </c>
      <c r="D232" s="50" t="s">
        <v>350</v>
      </c>
      <c r="E232" s="50" t="s">
        <v>1013</v>
      </c>
      <c r="F232" s="50">
        <v>160229</v>
      </c>
      <c r="G232" s="9">
        <v>13</v>
      </c>
      <c r="H232" s="9">
        <v>26</v>
      </c>
      <c r="I232" s="57">
        <v>0</v>
      </c>
      <c r="J232" s="9">
        <v>0</v>
      </c>
      <c r="K232" s="37">
        <f t="shared" si="10"/>
        <v>39</v>
      </c>
      <c r="L232" s="7" t="str">
        <f>VLOOKUP(M232,'Convert table'!$A$1:$B$15,2,0)</f>
        <v>Khởi đầu</v>
      </c>
      <c r="M232" s="8" t="str">
        <f t="shared" si="11"/>
        <v>A1.1</v>
      </c>
      <c r="N232" s="58" t="str">
        <f>VLOOKUP(M232,'Convert table'!$A$1:$C$15,3,0)</f>
        <v>VNU-ETP 1</v>
      </c>
    </row>
    <row r="233" spans="1:14" ht="18.75" customHeight="1" x14ac:dyDescent="0.25">
      <c r="A233" s="7">
        <v>223</v>
      </c>
      <c r="B233" s="48" t="s">
        <v>1014</v>
      </c>
      <c r="C233" s="49" t="s">
        <v>268</v>
      </c>
      <c r="D233" s="50" t="s">
        <v>1015</v>
      </c>
      <c r="E233" s="50" t="s">
        <v>1016</v>
      </c>
      <c r="F233" s="50">
        <v>160230</v>
      </c>
      <c r="G233" s="9">
        <v>31</v>
      </c>
      <c r="H233" s="9">
        <v>28</v>
      </c>
      <c r="I233" s="57">
        <v>0</v>
      </c>
      <c r="J233" s="9">
        <v>3</v>
      </c>
      <c r="K233" s="37">
        <f t="shared" si="10"/>
        <v>62</v>
      </c>
      <c r="L233" s="7" t="str">
        <f>VLOOKUP(M233,'Convert table'!$A$1:$B$15,2,0)</f>
        <v>Khởi đầu</v>
      </c>
      <c r="M233" s="8" t="str">
        <f t="shared" si="11"/>
        <v>A1.1</v>
      </c>
      <c r="N233" s="58" t="str">
        <f>VLOOKUP(M233,'Convert table'!$A$1:$C$15,3,0)</f>
        <v>VNU-ETP 1</v>
      </c>
    </row>
    <row r="234" spans="1:14" ht="18.75" customHeight="1" x14ac:dyDescent="0.25">
      <c r="A234" s="7">
        <v>224</v>
      </c>
      <c r="B234" s="48" t="s">
        <v>1017</v>
      </c>
      <c r="C234" s="49" t="s">
        <v>1018</v>
      </c>
      <c r="D234" s="50" t="s">
        <v>702</v>
      </c>
      <c r="E234" s="50" t="s">
        <v>1019</v>
      </c>
      <c r="F234" s="50">
        <v>160231</v>
      </c>
      <c r="G234" s="9">
        <v>32</v>
      </c>
      <c r="H234" s="9">
        <v>48</v>
      </c>
      <c r="I234" s="57">
        <v>36</v>
      </c>
      <c r="J234" s="9">
        <v>52</v>
      </c>
      <c r="K234" s="37">
        <f t="shared" si="10"/>
        <v>168</v>
      </c>
      <c r="L234" s="7" t="str">
        <f>VLOOKUP(M234,'Convert table'!$A$1:$B$15,2,0)</f>
        <v>Sơ trung cấp</v>
      </c>
      <c r="M234" s="8" t="str">
        <f t="shared" si="11"/>
        <v>B1.1</v>
      </c>
      <c r="N234" s="58" t="str">
        <f>VLOOKUP(M234,'Convert table'!$A$1:$C$15,3,0)</f>
        <v>VNU-ETP 5</v>
      </c>
    </row>
    <row r="235" spans="1:14" ht="18.75" customHeight="1" x14ac:dyDescent="0.25">
      <c r="A235" s="7">
        <v>225</v>
      </c>
      <c r="B235" s="48" t="s">
        <v>225</v>
      </c>
      <c r="C235" s="49" t="s">
        <v>1018</v>
      </c>
      <c r="D235" s="50" t="s">
        <v>662</v>
      </c>
      <c r="E235" s="50" t="s">
        <v>1020</v>
      </c>
      <c r="F235" s="50">
        <v>160232</v>
      </c>
      <c r="G235" s="9">
        <v>34</v>
      </c>
      <c r="H235" s="9">
        <v>43</v>
      </c>
      <c r="I235" s="57">
        <v>9</v>
      </c>
      <c r="J235" s="9">
        <v>2</v>
      </c>
      <c r="K235" s="37">
        <f t="shared" si="10"/>
        <v>88</v>
      </c>
      <c r="L235" s="7" t="str">
        <f>VLOOKUP(M235,'Convert table'!$A$1:$B$15,2,0)</f>
        <v>Khởi đầu</v>
      </c>
      <c r="M235" s="8" t="str">
        <f t="shared" si="11"/>
        <v>A1.2</v>
      </c>
      <c r="N235" s="58" t="str">
        <f>VLOOKUP(M235,'Convert table'!$A$1:$C$15,3,0)</f>
        <v>VNU-ETP 2</v>
      </c>
    </row>
    <row r="236" spans="1:14" ht="18.75" customHeight="1" x14ac:dyDescent="0.25">
      <c r="A236" s="7">
        <v>226</v>
      </c>
      <c r="B236" s="48" t="s">
        <v>1021</v>
      </c>
      <c r="C236" s="49" t="s">
        <v>269</v>
      </c>
      <c r="D236" s="50" t="s">
        <v>555</v>
      </c>
      <c r="E236" s="50" t="s">
        <v>1022</v>
      </c>
      <c r="F236" s="50">
        <v>160233</v>
      </c>
      <c r="G236" s="9">
        <v>37</v>
      </c>
      <c r="H236" s="9">
        <v>40</v>
      </c>
      <c r="I236" s="57">
        <v>8</v>
      </c>
      <c r="J236" s="9">
        <v>29</v>
      </c>
      <c r="K236" s="37">
        <f t="shared" si="10"/>
        <v>114</v>
      </c>
      <c r="L236" s="7" t="str">
        <f>VLOOKUP(M236,'Convert table'!$A$1:$B$15,2,0)</f>
        <v>Sơ cấp</v>
      </c>
      <c r="M236" s="8" t="str">
        <f t="shared" si="11"/>
        <v>A2.1</v>
      </c>
      <c r="N236" s="58" t="str">
        <f>VLOOKUP(M236,'Convert table'!$A$1:$C$15,3,0)</f>
        <v>VNU-ETP 3</v>
      </c>
    </row>
    <row r="237" spans="1:14" ht="18.75" customHeight="1" x14ac:dyDescent="0.25">
      <c r="A237" s="7">
        <v>227</v>
      </c>
      <c r="B237" s="48" t="s">
        <v>1025</v>
      </c>
      <c r="C237" s="49" t="s">
        <v>269</v>
      </c>
      <c r="D237" s="50" t="s">
        <v>524</v>
      </c>
      <c r="E237" s="50" t="s">
        <v>1026</v>
      </c>
      <c r="F237" s="50">
        <v>160235</v>
      </c>
      <c r="G237" s="9">
        <v>34</v>
      </c>
      <c r="H237" s="9">
        <v>85</v>
      </c>
      <c r="I237" s="57">
        <v>25</v>
      </c>
      <c r="J237" s="9">
        <v>52</v>
      </c>
      <c r="K237" s="37">
        <f t="shared" si="10"/>
        <v>196</v>
      </c>
      <c r="L237" s="7" t="str">
        <f>VLOOKUP(M237,'Convert table'!$A$1:$B$15,2,0)</f>
        <v>Sơ trung cấp</v>
      </c>
      <c r="M237" s="8" t="str">
        <f t="shared" si="11"/>
        <v>B1.2</v>
      </c>
      <c r="N237" s="58" t="str">
        <f>VLOOKUP(M237,'Convert table'!$A$1:$C$15,3,0)</f>
        <v>VNU-ETP 6</v>
      </c>
    </row>
    <row r="238" spans="1:14" ht="18.75" customHeight="1" x14ac:dyDescent="0.25">
      <c r="A238" s="7">
        <v>228</v>
      </c>
      <c r="B238" s="48" t="s">
        <v>1027</v>
      </c>
      <c r="C238" s="49" t="s">
        <v>1028</v>
      </c>
      <c r="D238" s="50" t="s">
        <v>1029</v>
      </c>
      <c r="E238" s="50" t="s">
        <v>1030</v>
      </c>
      <c r="F238" s="50">
        <v>160236</v>
      </c>
      <c r="G238" s="9">
        <v>41</v>
      </c>
      <c r="H238" s="9">
        <v>29</v>
      </c>
      <c r="I238" s="57">
        <v>3</v>
      </c>
      <c r="J238" s="9">
        <v>5</v>
      </c>
      <c r="K238" s="37">
        <f t="shared" si="10"/>
        <v>78</v>
      </c>
      <c r="L238" s="7" t="str">
        <f>VLOOKUP(M238,'Convert table'!$A$1:$B$15,2,0)</f>
        <v>Khởi đầu</v>
      </c>
      <c r="M238" s="8" t="str">
        <f t="shared" si="11"/>
        <v>A1.2</v>
      </c>
      <c r="N238" s="58" t="str">
        <f>VLOOKUP(M238,'Convert table'!$A$1:$C$15,3,0)</f>
        <v>VNU-ETP 2</v>
      </c>
    </row>
    <row r="239" spans="1:14" ht="18.75" customHeight="1" x14ac:dyDescent="0.25">
      <c r="A239" s="7">
        <v>229</v>
      </c>
      <c r="B239" s="48" t="s">
        <v>1031</v>
      </c>
      <c r="C239" s="49" t="s">
        <v>1032</v>
      </c>
      <c r="D239" s="50" t="s">
        <v>812</v>
      </c>
      <c r="E239" s="50" t="s">
        <v>1033</v>
      </c>
      <c r="F239" s="50">
        <v>160237</v>
      </c>
      <c r="G239" s="9">
        <v>24</v>
      </c>
      <c r="H239" s="9">
        <v>28</v>
      </c>
      <c r="I239" s="57">
        <v>3</v>
      </c>
      <c r="J239" s="9">
        <v>7</v>
      </c>
      <c r="K239" s="37">
        <f t="shared" si="10"/>
        <v>62</v>
      </c>
      <c r="L239" s="7" t="str">
        <f>VLOOKUP(M239,'Convert table'!$A$1:$B$15,2,0)</f>
        <v>Khởi đầu</v>
      </c>
      <c r="M239" s="8" t="str">
        <f t="shared" si="11"/>
        <v>A1.1</v>
      </c>
      <c r="N239" s="58" t="str">
        <f>VLOOKUP(M239,'Convert table'!$A$1:$C$15,3,0)</f>
        <v>VNU-ETP 1</v>
      </c>
    </row>
    <row r="240" spans="1:14" ht="18.75" customHeight="1" x14ac:dyDescent="0.25">
      <c r="A240" s="7">
        <v>230</v>
      </c>
      <c r="B240" s="48" t="s">
        <v>1034</v>
      </c>
      <c r="C240" s="49" t="s">
        <v>1035</v>
      </c>
      <c r="D240" s="50" t="s">
        <v>1036</v>
      </c>
      <c r="E240" s="50" t="s">
        <v>1037</v>
      </c>
      <c r="F240" s="50">
        <v>160238</v>
      </c>
      <c r="G240" s="9">
        <v>33</v>
      </c>
      <c r="H240" s="9">
        <v>47</v>
      </c>
      <c r="I240" s="57">
        <v>40</v>
      </c>
      <c r="J240" s="9">
        <v>37</v>
      </c>
      <c r="K240" s="37">
        <f t="shared" si="10"/>
        <v>157</v>
      </c>
      <c r="L240" s="7" t="str">
        <f>VLOOKUP(M240,'Convert table'!$A$1:$B$15,2,0)</f>
        <v>Sơ trung cấp</v>
      </c>
      <c r="M240" s="8" t="str">
        <f t="shared" si="11"/>
        <v>B1.1</v>
      </c>
      <c r="N240" s="58" t="str">
        <f>VLOOKUP(M240,'Convert table'!$A$1:$C$15,3,0)</f>
        <v>VNU-ETP 5</v>
      </c>
    </row>
    <row r="241" spans="1:14" ht="18.75" customHeight="1" x14ac:dyDescent="0.25">
      <c r="A241" s="7">
        <v>231</v>
      </c>
      <c r="B241" s="48" t="s">
        <v>1038</v>
      </c>
      <c r="C241" s="49" t="s">
        <v>138</v>
      </c>
      <c r="D241" s="50" t="s">
        <v>645</v>
      </c>
      <c r="E241" s="50" t="s">
        <v>1039</v>
      </c>
      <c r="F241" s="50">
        <v>160239</v>
      </c>
      <c r="G241" s="9">
        <v>39</v>
      </c>
      <c r="H241" s="9">
        <v>29</v>
      </c>
      <c r="I241" s="57">
        <v>37</v>
      </c>
      <c r="J241" s="9">
        <v>50</v>
      </c>
      <c r="K241" s="37">
        <f t="shared" si="10"/>
        <v>155</v>
      </c>
      <c r="L241" s="7" t="str">
        <f>VLOOKUP(M241,'Convert table'!$A$1:$B$15,2,0)</f>
        <v>Sơ trung cấp</v>
      </c>
      <c r="M241" s="8" t="str">
        <f t="shared" si="11"/>
        <v>B1.1</v>
      </c>
      <c r="N241" s="58" t="str">
        <f>VLOOKUP(M241,'Convert table'!$A$1:$C$15,3,0)</f>
        <v>VNU-ETP 5</v>
      </c>
    </row>
    <row r="242" spans="1:14" ht="18.75" customHeight="1" x14ac:dyDescent="0.25">
      <c r="A242" s="7">
        <v>232</v>
      </c>
      <c r="B242" s="48" t="s">
        <v>513</v>
      </c>
      <c r="C242" s="49" t="s">
        <v>138</v>
      </c>
      <c r="D242" s="50" t="s">
        <v>375</v>
      </c>
      <c r="E242" s="50" t="s">
        <v>1040</v>
      </c>
      <c r="F242" s="50">
        <v>160240</v>
      </c>
      <c r="G242" s="9">
        <v>44</v>
      </c>
      <c r="H242" s="9">
        <v>68</v>
      </c>
      <c r="I242" s="57">
        <v>39</v>
      </c>
      <c r="J242" s="9">
        <v>56</v>
      </c>
      <c r="K242" s="37">
        <f t="shared" si="10"/>
        <v>207</v>
      </c>
      <c r="L242" s="7" t="str">
        <f>VLOOKUP(M242,'Convert table'!$A$1:$B$15,2,0)</f>
        <v>Trung cấp</v>
      </c>
      <c r="M242" s="8" t="str">
        <f t="shared" si="11"/>
        <v>B1.3</v>
      </c>
      <c r="N242" s="58" t="str">
        <f>VLOOKUP(M242,'Convert table'!$A$1:$C$15,3,0)</f>
        <v>VNU-ETP 7</v>
      </c>
    </row>
    <row r="243" spans="1:14" ht="18.75" customHeight="1" x14ac:dyDescent="0.25">
      <c r="A243" s="7">
        <v>233</v>
      </c>
      <c r="B243" s="48" t="s">
        <v>1041</v>
      </c>
      <c r="C243" s="49" t="s">
        <v>138</v>
      </c>
      <c r="D243" s="50" t="s">
        <v>433</v>
      </c>
      <c r="E243" s="50" t="s">
        <v>1042</v>
      </c>
      <c r="F243" s="50">
        <v>160242</v>
      </c>
      <c r="G243" s="9">
        <v>53</v>
      </c>
      <c r="H243" s="9">
        <v>58</v>
      </c>
      <c r="I243" s="57">
        <v>44</v>
      </c>
      <c r="J243" s="9">
        <v>46</v>
      </c>
      <c r="K243" s="37">
        <f t="shared" si="10"/>
        <v>201</v>
      </c>
      <c r="L243" s="7" t="str">
        <f>VLOOKUP(M243,'Convert table'!$A$1:$B$15,2,0)</f>
        <v>Trung cấp</v>
      </c>
      <c r="M243" s="8" t="str">
        <f t="shared" si="11"/>
        <v>B1.3</v>
      </c>
      <c r="N243" s="58" t="str">
        <f>VLOOKUP(M243,'Convert table'!$A$1:$C$15,3,0)</f>
        <v>VNU-ETP 7</v>
      </c>
    </row>
    <row r="244" spans="1:14" ht="18.75" customHeight="1" x14ac:dyDescent="0.25">
      <c r="A244" s="7">
        <v>234</v>
      </c>
      <c r="B244" s="48" t="s">
        <v>1043</v>
      </c>
      <c r="C244" s="49" t="s">
        <v>173</v>
      </c>
      <c r="D244" s="50" t="s">
        <v>1044</v>
      </c>
      <c r="E244" s="50" t="s">
        <v>1045</v>
      </c>
      <c r="F244" s="50">
        <v>160243</v>
      </c>
      <c r="G244" s="9">
        <v>62</v>
      </c>
      <c r="H244" s="9">
        <v>66</v>
      </c>
      <c r="I244" s="57">
        <v>55</v>
      </c>
      <c r="J244" s="9">
        <v>76</v>
      </c>
      <c r="K244" s="37">
        <f t="shared" si="10"/>
        <v>259</v>
      </c>
      <c r="L244" s="7" t="str">
        <f>VLOOKUP(M244,'Convert table'!$A$1:$B$15,2,0)</f>
        <v>Cao trung cấp</v>
      </c>
      <c r="M244" s="8" t="str">
        <f t="shared" si="11"/>
        <v>B2.1</v>
      </c>
      <c r="N244" s="58" t="str">
        <f>VLOOKUP(M244,'Convert table'!$A$1:$C$15,3,0)</f>
        <v>VNU-ETP 9</v>
      </c>
    </row>
    <row r="245" spans="1:14" ht="18.75" customHeight="1" x14ac:dyDescent="0.25">
      <c r="A245" s="7">
        <v>235</v>
      </c>
      <c r="B245" s="48" t="s">
        <v>278</v>
      </c>
      <c r="C245" s="49" t="s">
        <v>173</v>
      </c>
      <c r="D245" s="50" t="s">
        <v>457</v>
      </c>
      <c r="E245" s="50" t="s">
        <v>1046</v>
      </c>
      <c r="F245" s="50">
        <v>160244</v>
      </c>
      <c r="G245" s="9">
        <v>61</v>
      </c>
      <c r="H245" s="9">
        <v>53</v>
      </c>
      <c r="I245" s="57">
        <v>36</v>
      </c>
      <c r="J245" s="9">
        <v>50</v>
      </c>
      <c r="K245" s="37">
        <f t="shared" si="10"/>
        <v>200</v>
      </c>
      <c r="L245" s="7" t="str">
        <f>VLOOKUP(M245,'Convert table'!$A$1:$B$15,2,0)</f>
        <v>Sơ trung cấp</v>
      </c>
      <c r="M245" s="8" t="str">
        <f t="shared" si="11"/>
        <v>B1.2</v>
      </c>
      <c r="N245" s="58" t="str">
        <f>VLOOKUP(M245,'Convert table'!$A$1:$C$15,3,0)</f>
        <v>VNU-ETP 6</v>
      </c>
    </row>
    <row r="246" spans="1:14" ht="18.75" customHeight="1" x14ac:dyDescent="0.25">
      <c r="A246" s="7">
        <v>236</v>
      </c>
      <c r="B246" s="48" t="s">
        <v>1047</v>
      </c>
      <c r="C246" s="49" t="s">
        <v>173</v>
      </c>
      <c r="D246" s="50" t="s">
        <v>1048</v>
      </c>
      <c r="E246" s="50" t="s">
        <v>1049</v>
      </c>
      <c r="F246" s="50">
        <v>160245</v>
      </c>
      <c r="G246" s="9">
        <v>30</v>
      </c>
      <c r="H246" s="9">
        <v>31</v>
      </c>
      <c r="I246" s="57">
        <v>33</v>
      </c>
      <c r="J246" s="9">
        <v>39</v>
      </c>
      <c r="K246" s="37">
        <f t="shared" si="10"/>
        <v>133</v>
      </c>
      <c r="L246" s="7" t="str">
        <f>VLOOKUP(M246,'Convert table'!$A$1:$B$15,2,0)</f>
        <v>Sơ cấp</v>
      </c>
      <c r="M246" s="8" t="str">
        <f t="shared" si="11"/>
        <v>A2.2</v>
      </c>
      <c r="N246" s="58" t="str">
        <f>VLOOKUP(M246,'Convert table'!$A$1:$C$15,3,0)</f>
        <v>VNU-ETP 4</v>
      </c>
    </row>
    <row r="247" spans="1:14" ht="18.75" customHeight="1" x14ac:dyDescent="0.25">
      <c r="A247" s="7">
        <v>237</v>
      </c>
      <c r="B247" s="48" t="s">
        <v>1050</v>
      </c>
      <c r="C247" s="49" t="s">
        <v>173</v>
      </c>
      <c r="D247" s="50" t="s">
        <v>744</v>
      </c>
      <c r="E247" s="50" t="s">
        <v>1051</v>
      </c>
      <c r="F247" s="50">
        <v>160246</v>
      </c>
      <c r="G247" s="9">
        <v>22</v>
      </c>
      <c r="H247" s="9">
        <v>41</v>
      </c>
      <c r="I247" s="57">
        <v>3</v>
      </c>
      <c r="J247" s="9">
        <v>0</v>
      </c>
      <c r="K247" s="37">
        <f t="shared" si="10"/>
        <v>66</v>
      </c>
      <c r="L247" s="7" t="str">
        <f>VLOOKUP(M247,'Convert table'!$A$1:$B$15,2,0)</f>
        <v>Khởi đầu</v>
      </c>
      <c r="M247" s="8" t="str">
        <f t="shared" si="11"/>
        <v>A1.1</v>
      </c>
      <c r="N247" s="58" t="str">
        <f>VLOOKUP(M247,'Convert table'!$A$1:$C$15,3,0)</f>
        <v>VNU-ETP 1</v>
      </c>
    </row>
    <row r="248" spans="1:14" ht="18.75" customHeight="1" x14ac:dyDescent="0.25">
      <c r="A248" s="7">
        <v>238</v>
      </c>
      <c r="B248" s="48" t="s">
        <v>1050</v>
      </c>
      <c r="C248" s="49" t="s">
        <v>173</v>
      </c>
      <c r="D248" s="50" t="s">
        <v>954</v>
      </c>
      <c r="E248" s="50" t="s">
        <v>1052</v>
      </c>
      <c r="F248" s="50">
        <v>160247</v>
      </c>
      <c r="G248" s="9">
        <v>56</v>
      </c>
      <c r="H248" s="9">
        <v>59</v>
      </c>
      <c r="I248" s="57">
        <v>36</v>
      </c>
      <c r="J248" s="9">
        <v>73</v>
      </c>
      <c r="K248" s="37">
        <f t="shared" si="10"/>
        <v>224</v>
      </c>
      <c r="L248" s="7" t="str">
        <f>VLOOKUP(M248,'Convert table'!$A$1:$B$15,2,0)</f>
        <v>Trung cấp</v>
      </c>
      <c r="M248" s="8" t="str">
        <f t="shared" si="11"/>
        <v>B1.3</v>
      </c>
      <c r="N248" s="58" t="str">
        <f>VLOOKUP(M248,'Convert table'!$A$1:$C$15,3,0)</f>
        <v>VNU-ETP 7</v>
      </c>
    </row>
    <row r="249" spans="1:14" ht="18.75" customHeight="1" x14ac:dyDescent="0.25">
      <c r="A249" s="7">
        <v>239</v>
      </c>
      <c r="B249" s="48" t="s">
        <v>274</v>
      </c>
      <c r="C249" s="49" t="s">
        <v>173</v>
      </c>
      <c r="D249" s="50" t="s">
        <v>487</v>
      </c>
      <c r="E249" s="50" t="s">
        <v>1053</v>
      </c>
      <c r="F249" s="50">
        <v>160248</v>
      </c>
      <c r="G249" s="9">
        <v>26</v>
      </c>
      <c r="H249" s="9">
        <v>59</v>
      </c>
      <c r="I249" s="57">
        <v>52</v>
      </c>
      <c r="J249" s="9">
        <v>53</v>
      </c>
      <c r="K249" s="37">
        <f t="shared" si="10"/>
        <v>190</v>
      </c>
      <c r="L249" s="7" t="str">
        <f>VLOOKUP(M249,'Convert table'!$A$1:$B$15,2,0)</f>
        <v>Sơ trung cấp</v>
      </c>
      <c r="M249" s="8" t="str">
        <f t="shared" si="11"/>
        <v>B1.2</v>
      </c>
      <c r="N249" s="58" t="str">
        <f>VLOOKUP(M249,'Convert table'!$A$1:$C$15,3,0)</f>
        <v>VNU-ETP 6</v>
      </c>
    </row>
    <row r="250" spans="1:14" ht="18.75" customHeight="1" x14ac:dyDescent="0.25">
      <c r="A250" s="7">
        <v>240</v>
      </c>
      <c r="B250" s="48" t="s">
        <v>1054</v>
      </c>
      <c r="C250" s="49" t="s">
        <v>173</v>
      </c>
      <c r="D250" s="50" t="s">
        <v>505</v>
      </c>
      <c r="E250" s="50" t="s">
        <v>1055</v>
      </c>
      <c r="F250" s="50">
        <v>160249</v>
      </c>
      <c r="G250" s="9">
        <v>62</v>
      </c>
      <c r="H250" s="9">
        <v>84</v>
      </c>
      <c r="I250" s="57">
        <v>64</v>
      </c>
      <c r="J250" s="9">
        <v>81</v>
      </c>
      <c r="K250" s="37">
        <f t="shared" si="10"/>
        <v>291</v>
      </c>
      <c r="L250" s="7" t="str">
        <f>VLOOKUP(M250,'Convert table'!$A$1:$B$15,2,0)</f>
        <v>Cao trung cấp</v>
      </c>
      <c r="M250" s="8" t="str">
        <f t="shared" si="11"/>
        <v>B2.2</v>
      </c>
      <c r="N250" s="58" t="str">
        <f>VLOOKUP(M250,'Convert table'!$A$1:$C$15,3,0)</f>
        <v>VNU-ETP 10</v>
      </c>
    </row>
    <row r="251" spans="1:14" ht="18.75" customHeight="1" x14ac:dyDescent="0.25">
      <c r="A251" s="7">
        <v>241</v>
      </c>
      <c r="B251" s="48" t="s">
        <v>1056</v>
      </c>
      <c r="C251" s="49" t="s">
        <v>173</v>
      </c>
      <c r="D251" s="50" t="s">
        <v>1057</v>
      </c>
      <c r="E251" s="50" t="s">
        <v>1058</v>
      </c>
      <c r="F251" s="50">
        <v>160250</v>
      </c>
      <c r="G251" s="9">
        <v>36</v>
      </c>
      <c r="H251" s="9">
        <v>66</v>
      </c>
      <c r="I251" s="57">
        <v>35</v>
      </c>
      <c r="J251" s="9">
        <v>43</v>
      </c>
      <c r="K251" s="37">
        <f t="shared" si="10"/>
        <v>180</v>
      </c>
      <c r="L251" s="7" t="str">
        <f>VLOOKUP(M251,'Convert table'!$A$1:$B$15,2,0)</f>
        <v>Sơ trung cấp</v>
      </c>
      <c r="M251" s="8" t="str">
        <f t="shared" si="11"/>
        <v>B1.2</v>
      </c>
      <c r="N251" s="58" t="str">
        <f>VLOOKUP(M251,'Convert table'!$A$1:$C$15,3,0)</f>
        <v>VNU-ETP 6</v>
      </c>
    </row>
    <row r="252" spans="1:14" ht="18.75" customHeight="1" x14ac:dyDescent="0.25">
      <c r="A252" s="7">
        <v>242</v>
      </c>
      <c r="B252" s="48" t="s">
        <v>1059</v>
      </c>
      <c r="C252" s="49" t="s">
        <v>173</v>
      </c>
      <c r="D252" s="50" t="s">
        <v>1060</v>
      </c>
      <c r="E252" s="50" t="s">
        <v>1061</v>
      </c>
      <c r="F252" s="50">
        <v>160251</v>
      </c>
      <c r="G252" s="9">
        <v>43</v>
      </c>
      <c r="H252" s="9">
        <v>55</v>
      </c>
      <c r="I252" s="57">
        <v>47</v>
      </c>
      <c r="J252" s="9">
        <v>50</v>
      </c>
      <c r="K252" s="37">
        <f t="shared" si="10"/>
        <v>195</v>
      </c>
      <c r="L252" s="7" t="str">
        <f>VLOOKUP(M252,'Convert table'!$A$1:$B$15,2,0)</f>
        <v>Sơ trung cấp</v>
      </c>
      <c r="M252" s="8" t="str">
        <f t="shared" si="11"/>
        <v>B1.2</v>
      </c>
      <c r="N252" s="58" t="str">
        <f>VLOOKUP(M252,'Convert table'!$A$1:$C$15,3,0)</f>
        <v>VNU-ETP 6</v>
      </c>
    </row>
    <row r="253" spans="1:14" ht="18.75" customHeight="1" x14ac:dyDescent="0.25">
      <c r="A253" s="7">
        <v>243</v>
      </c>
      <c r="B253" s="48" t="s">
        <v>1062</v>
      </c>
      <c r="C253" s="49" t="s">
        <v>173</v>
      </c>
      <c r="D253" s="50" t="s">
        <v>1063</v>
      </c>
      <c r="E253" s="50" t="s">
        <v>1064</v>
      </c>
      <c r="F253" s="50">
        <v>160252</v>
      </c>
      <c r="G253" s="9">
        <v>36</v>
      </c>
      <c r="H253" s="9">
        <v>37</v>
      </c>
      <c r="I253" s="57">
        <v>21</v>
      </c>
      <c r="J253" s="9">
        <v>33</v>
      </c>
      <c r="K253" s="37">
        <f t="shared" si="10"/>
        <v>127</v>
      </c>
      <c r="L253" s="7" t="str">
        <f>VLOOKUP(M253,'Convert table'!$A$1:$B$15,2,0)</f>
        <v>Sơ cấp</v>
      </c>
      <c r="M253" s="8" t="str">
        <f t="shared" si="11"/>
        <v>A2.2</v>
      </c>
      <c r="N253" s="58" t="str">
        <f>VLOOKUP(M253,'Convert table'!$A$1:$C$15,3,0)</f>
        <v>VNU-ETP 4</v>
      </c>
    </row>
    <row r="254" spans="1:14" ht="18.75" customHeight="1" x14ac:dyDescent="0.25">
      <c r="A254" s="7">
        <v>244</v>
      </c>
      <c r="B254" s="48" t="s">
        <v>1065</v>
      </c>
      <c r="C254" s="49" t="s">
        <v>275</v>
      </c>
      <c r="D254" s="50" t="s">
        <v>761</v>
      </c>
      <c r="E254" s="50" t="s">
        <v>1066</v>
      </c>
      <c r="F254" s="50">
        <v>160253</v>
      </c>
      <c r="G254" s="9">
        <v>32</v>
      </c>
      <c r="H254" s="9">
        <v>68</v>
      </c>
      <c r="I254" s="57">
        <v>40</v>
      </c>
      <c r="J254" s="9">
        <v>50</v>
      </c>
      <c r="K254" s="37">
        <f t="shared" si="10"/>
        <v>190</v>
      </c>
      <c r="L254" s="7" t="str">
        <f>VLOOKUP(M254,'Convert table'!$A$1:$B$15,2,0)</f>
        <v>Sơ trung cấp</v>
      </c>
      <c r="M254" s="8" t="str">
        <f t="shared" si="11"/>
        <v>B1.2</v>
      </c>
      <c r="N254" s="58" t="str">
        <f>VLOOKUP(M254,'Convert table'!$A$1:$C$15,3,0)</f>
        <v>VNU-ETP 6</v>
      </c>
    </row>
    <row r="255" spans="1:14" ht="18.75" customHeight="1" x14ac:dyDescent="0.25">
      <c r="A255" s="7">
        <v>245</v>
      </c>
      <c r="B255" s="48" t="s">
        <v>1067</v>
      </c>
      <c r="C255" s="49" t="s">
        <v>275</v>
      </c>
      <c r="D255" s="50" t="s">
        <v>1068</v>
      </c>
      <c r="E255" s="50" t="s">
        <v>1069</v>
      </c>
      <c r="F255" s="50">
        <v>160254</v>
      </c>
      <c r="G255" s="9">
        <v>30</v>
      </c>
      <c r="H255" s="9">
        <v>46</v>
      </c>
      <c r="I255" s="57">
        <v>13</v>
      </c>
      <c r="J255" s="9">
        <v>50</v>
      </c>
      <c r="K255" s="37">
        <f t="shared" si="10"/>
        <v>139</v>
      </c>
      <c r="L255" s="7" t="str">
        <f>VLOOKUP(M255,'Convert table'!$A$1:$B$15,2,0)</f>
        <v>Sơ cấp</v>
      </c>
      <c r="M255" s="8" t="str">
        <f t="shared" si="11"/>
        <v>A2.2</v>
      </c>
      <c r="N255" s="58" t="str">
        <f>VLOOKUP(M255,'Convert table'!$A$1:$C$15,3,0)</f>
        <v>VNU-ETP 4</v>
      </c>
    </row>
    <row r="256" spans="1:14" ht="18.75" customHeight="1" x14ac:dyDescent="0.25">
      <c r="A256" s="7">
        <v>246</v>
      </c>
      <c r="B256" s="48" t="s">
        <v>158</v>
      </c>
      <c r="C256" s="49" t="s">
        <v>275</v>
      </c>
      <c r="D256" s="50" t="s">
        <v>645</v>
      </c>
      <c r="E256" s="50" t="s">
        <v>1070</v>
      </c>
      <c r="F256" s="50">
        <v>160255</v>
      </c>
      <c r="G256" s="9">
        <v>22</v>
      </c>
      <c r="H256" s="9">
        <v>45</v>
      </c>
      <c r="I256" s="57">
        <v>9</v>
      </c>
      <c r="J256" s="9">
        <v>8</v>
      </c>
      <c r="K256" s="37">
        <f t="shared" si="10"/>
        <v>84</v>
      </c>
      <c r="L256" s="7" t="str">
        <f>VLOOKUP(M256,'Convert table'!$A$1:$B$15,2,0)</f>
        <v>Khởi đầu</v>
      </c>
      <c r="M256" s="8" t="str">
        <f t="shared" si="11"/>
        <v>A1.2</v>
      </c>
      <c r="N256" s="58" t="str">
        <f>VLOOKUP(M256,'Convert table'!$A$1:$C$15,3,0)</f>
        <v>VNU-ETP 2</v>
      </c>
    </row>
    <row r="257" spans="1:14" ht="18.75" customHeight="1" x14ac:dyDescent="0.25">
      <c r="A257" s="7">
        <v>247</v>
      </c>
      <c r="B257" s="48" t="s">
        <v>1071</v>
      </c>
      <c r="C257" s="49" t="s">
        <v>275</v>
      </c>
      <c r="D257" s="50" t="s">
        <v>407</v>
      </c>
      <c r="E257" s="50" t="s">
        <v>1072</v>
      </c>
      <c r="F257" s="50">
        <v>160256</v>
      </c>
      <c r="G257" s="9">
        <v>25</v>
      </c>
      <c r="H257" s="9">
        <v>50</v>
      </c>
      <c r="I257" s="57">
        <v>21</v>
      </c>
      <c r="J257" s="9">
        <v>27</v>
      </c>
      <c r="K257" s="37">
        <f t="shared" si="10"/>
        <v>123</v>
      </c>
      <c r="L257" s="7" t="str">
        <f>VLOOKUP(M257,'Convert table'!$A$1:$B$15,2,0)</f>
        <v>Sơ cấp</v>
      </c>
      <c r="M257" s="8" t="str">
        <f t="shared" si="11"/>
        <v>A2.1</v>
      </c>
      <c r="N257" s="58" t="str">
        <f>VLOOKUP(M257,'Convert table'!$A$1:$C$15,3,0)</f>
        <v>VNU-ETP 3</v>
      </c>
    </row>
    <row r="258" spans="1:14" ht="18.75" customHeight="1" x14ac:dyDescent="0.25">
      <c r="A258" s="7">
        <v>248</v>
      </c>
      <c r="B258" s="48" t="s">
        <v>1073</v>
      </c>
      <c r="C258" s="49" t="s">
        <v>1074</v>
      </c>
      <c r="D258" s="50" t="s">
        <v>1075</v>
      </c>
      <c r="E258" s="50" t="s">
        <v>1076</v>
      </c>
      <c r="F258" s="50">
        <v>160257</v>
      </c>
      <c r="G258" s="9">
        <v>38</v>
      </c>
      <c r="H258" s="9">
        <v>33</v>
      </c>
      <c r="I258" s="57">
        <v>35</v>
      </c>
      <c r="J258" s="9">
        <v>37</v>
      </c>
      <c r="K258" s="37">
        <f t="shared" si="10"/>
        <v>143</v>
      </c>
      <c r="L258" s="7" t="str">
        <f>VLOOKUP(M258,'Convert table'!$A$1:$B$15,2,0)</f>
        <v>Sơ cấp</v>
      </c>
      <c r="M258" s="8" t="str">
        <f t="shared" si="11"/>
        <v>A2.2</v>
      </c>
      <c r="N258" s="58" t="str">
        <f>VLOOKUP(M258,'Convert table'!$A$1:$C$15,3,0)</f>
        <v>VNU-ETP 4</v>
      </c>
    </row>
    <row r="259" spans="1:14" ht="18.75" customHeight="1" x14ac:dyDescent="0.25">
      <c r="A259" s="7">
        <v>249</v>
      </c>
      <c r="B259" s="48" t="s">
        <v>1077</v>
      </c>
      <c r="C259" s="49" t="s">
        <v>113</v>
      </c>
      <c r="D259" s="50" t="s">
        <v>1078</v>
      </c>
      <c r="E259" s="50" t="s">
        <v>1079</v>
      </c>
      <c r="F259" s="50">
        <v>160258</v>
      </c>
      <c r="G259" s="9">
        <v>30</v>
      </c>
      <c r="H259" s="9">
        <v>42</v>
      </c>
      <c r="I259" s="57">
        <v>0</v>
      </c>
      <c r="J259" s="9">
        <v>13</v>
      </c>
      <c r="K259" s="37">
        <f t="shared" si="10"/>
        <v>85</v>
      </c>
      <c r="L259" s="7" t="str">
        <f>VLOOKUP(M259,'Convert table'!$A$1:$B$15,2,0)</f>
        <v>Khởi đầu</v>
      </c>
      <c r="M259" s="8" t="str">
        <f t="shared" si="11"/>
        <v>A1.2</v>
      </c>
      <c r="N259" s="58" t="str">
        <f>VLOOKUP(M259,'Convert table'!$A$1:$C$15,3,0)</f>
        <v>VNU-ETP 2</v>
      </c>
    </row>
    <row r="260" spans="1:14" ht="18.75" customHeight="1" x14ac:dyDescent="0.25">
      <c r="A260" s="7">
        <v>250</v>
      </c>
      <c r="B260" s="48" t="s">
        <v>334</v>
      </c>
      <c r="C260" s="49" t="s">
        <v>113</v>
      </c>
      <c r="D260" s="50" t="s">
        <v>1080</v>
      </c>
      <c r="E260" s="50" t="s">
        <v>1081</v>
      </c>
      <c r="F260" s="50">
        <v>160259</v>
      </c>
      <c r="G260" s="9">
        <v>29</v>
      </c>
      <c r="H260" s="9">
        <v>28</v>
      </c>
      <c r="I260" s="57">
        <v>0</v>
      </c>
      <c r="J260" s="9">
        <v>0</v>
      </c>
      <c r="K260" s="37">
        <f t="shared" si="10"/>
        <v>57</v>
      </c>
      <c r="L260" s="7" t="str">
        <f>VLOOKUP(M260,'Convert table'!$A$1:$B$15,2,0)</f>
        <v>Khởi đầu</v>
      </c>
      <c r="M260" s="8" t="str">
        <f t="shared" si="11"/>
        <v>A1.1</v>
      </c>
      <c r="N260" s="58" t="str">
        <f>VLOOKUP(M260,'Convert table'!$A$1:$C$15,3,0)</f>
        <v>VNU-ETP 1</v>
      </c>
    </row>
    <row r="261" spans="1:14" ht="18.75" customHeight="1" x14ac:dyDescent="0.25">
      <c r="A261" s="7">
        <v>251</v>
      </c>
      <c r="B261" s="48" t="s">
        <v>1082</v>
      </c>
      <c r="C261" s="49" t="s">
        <v>113</v>
      </c>
      <c r="D261" s="50" t="s">
        <v>820</v>
      </c>
      <c r="E261" s="50" t="s">
        <v>1083</v>
      </c>
      <c r="F261" s="50">
        <v>160260</v>
      </c>
      <c r="G261" s="9">
        <v>55</v>
      </c>
      <c r="H261" s="9">
        <v>71</v>
      </c>
      <c r="I261" s="57">
        <v>33</v>
      </c>
      <c r="J261" s="9">
        <v>53</v>
      </c>
      <c r="K261" s="37">
        <f t="shared" si="10"/>
        <v>212</v>
      </c>
      <c r="L261" s="7" t="str">
        <f>VLOOKUP(M261,'Convert table'!$A$1:$B$15,2,0)</f>
        <v>Trung cấp</v>
      </c>
      <c r="M261" s="8" t="str">
        <f t="shared" si="11"/>
        <v>B1.3</v>
      </c>
      <c r="N261" s="58" t="str">
        <f>VLOOKUP(M261,'Convert table'!$A$1:$C$15,3,0)</f>
        <v>VNU-ETP 7</v>
      </c>
    </row>
    <row r="262" spans="1:14" ht="18.75" customHeight="1" x14ac:dyDescent="0.25">
      <c r="A262" s="7">
        <v>252</v>
      </c>
      <c r="B262" s="48" t="s">
        <v>214</v>
      </c>
      <c r="C262" s="49" t="s">
        <v>174</v>
      </c>
      <c r="D262" s="50" t="s">
        <v>1084</v>
      </c>
      <c r="E262" s="50" t="s">
        <v>1085</v>
      </c>
      <c r="F262" s="50">
        <v>160261</v>
      </c>
      <c r="G262" s="9">
        <v>24</v>
      </c>
      <c r="H262" s="9">
        <v>22</v>
      </c>
      <c r="I262" s="57">
        <v>3</v>
      </c>
      <c r="J262" s="9">
        <v>3</v>
      </c>
      <c r="K262" s="37">
        <f t="shared" si="10"/>
        <v>52</v>
      </c>
      <c r="L262" s="7" t="str">
        <f>VLOOKUP(M262,'Convert table'!$A$1:$B$15,2,0)</f>
        <v>Khởi đầu</v>
      </c>
      <c r="M262" s="8" t="str">
        <f t="shared" si="11"/>
        <v>A1.1</v>
      </c>
      <c r="N262" s="58" t="str">
        <f>VLOOKUP(M262,'Convert table'!$A$1:$C$15,3,0)</f>
        <v>VNU-ETP 1</v>
      </c>
    </row>
    <row r="263" spans="1:14" ht="18.75" customHeight="1" x14ac:dyDescent="0.25">
      <c r="A263" s="7">
        <v>253</v>
      </c>
      <c r="B263" s="48" t="s">
        <v>1086</v>
      </c>
      <c r="C263" s="49" t="s">
        <v>174</v>
      </c>
      <c r="D263" s="50" t="s">
        <v>1087</v>
      </c>
      <c r="E263" s="50" t="s">
        <v>1088</v>
      </c>
      <c r="F263" s="50">
        <v>160262</v>
      </c>
      <c r="G263" s="9">
        <v>46</v>
      </c>
      <c r="H263" s="9">
        <v>74</v>
      </c>
      <c r="I263" s="57">
        <v>33</v>
      </c>
      <c r="J263" s="9">
        <v>0</v>
      </c>
      <c r="K263" s="37">
        <f t="shared" si="10"/>
        <v>153</v>
      </c>
      <c r="L263" s="7" t="str">
        <f>VLOOKUP(M263,'Convert table'!$A$1:$B$15,2,0)</f>
        <v>Sơ trung cấp</v>
      </c>
      <c r="M263" s="8" t="str">
        <f t="shared" si="11"/>
        <v>B1.1</v>
      </c>
      <c r="N263" s="58" t="str">
        <f>VLOOKUP(M263,'Convert table'!$A$1:$C$15,3,0)</f>
        <v>VNU-ETP 5</v>
      </c>
    </row>
    <row r="264" spans="1:14" ht="18.75" customHeight="1" x14ac:dyDescent="0.25">
      <c r="A264" s="7">
        <v>254</v>
      </c>
      <c r="B264" s="48" t="s">
        <v>1089</v>
      </c>
      <c r="C264" s="49" t="s">
        <v>121</v>
      </c>
      <c r="D264" s="50" t="s">
        <v>761</v>
      </c>
      <c r="E264" s="50" t="s">
        <v>1090</v>
      </c>
      <c r="F264" s="50">
        <v>160263</v>
      </c>
      <c r="G264" s="9">
        <v>21</v>
      </c>
      <c r="H264" s="9">
        <v>40</v>
      </c>
      <c r="I264" s="57">
        <v>17</v>
      </c>
      <c r="J264" s="9">
        <v>8</v>
      </c>
      <c r="K264" s="37">
        <f t="shared" si="10"/>
        <v>86</v>
      </c>
      <c r="L264" s="7" t="str">
        <f>VLOOKUP(M264,'Convert table'!$A$1:$B$15,2,0)</f>
        <v>Khởi đầu</v>
      </c>
      <c r="M264" s="8" t="str">
        <f t="shared" si="11"/>
        <v>A1.2</v>
      </c>
      <c r="N264" s="58" t="str">
        <f>VLOOKUP(M264,'Convert table'!$A$1:$C$15,3,0)</f>
        <v>VNU-ETP 2</v>
      </c>
    </row>
    <row r="265" spans="1:14" ht="18.75" customHeight="1" x14ac:dyDescent="0.25">
      <c r="A265" s="7">
        <v>255</v>
      </c>
      <c r="B265" s="48" t="s">
        <v>246</v>
      </c>
      <c r="C265" s="49" t="s">
        <v>121</v>
      </c>
      <c r="D265" s="50" t="s">
        <v>1091</v>
      </c>
      <c r="E265" s="50" t="s">
        <v>1092</v>
      </c>
      <c r="F265" s="50">
        <v>160264</v>
      </c>
      <c r="G265" s="9">
        <v>35</v>
      </c>
      <c r="H265" s="9">
        <v>65</v>
      </c>
      <c r="I265" s="57">
        <v>45</v>
      </c>
      <c r="J265" s="9">
        <v>30</v>
      </c>
      <c r="K265" s="37">
        <f t="shared" si="10"/>
        <v>175</v>
      </c>
      <c r="L265" s="7" t="str">
        <f>VLOOKUP(M265,'Convert table'!$A$1:$B$15,2,0)</f>
        <v>Sơ trung cấp</v>
      </c>
      <c r="M265" s="8" t="str">
        <f t="shared" si="11"/>
        <v>B1.1</v>
      </c>
      <c r="N265" s="58" t="str">
        <f>VLOOKUP(M265,'Convert table'!$A$1:$C$15,3,0)</f>
        <v>VNU-ETP 5</v>
      </c>
    </row>
    <row r="266" spans="1:14" ht="18.75" customHeight="1" x14ac:dyDescent="0.25">
      <c r="A266" s="7">
        <v>256</v>
      </c>
      <c r="B266" s="48" t="s">
        <v>1093</v>
      </c>
      <c r="C266" s="49" t="s">
        <v>121</v>
      </c>
      <c r="D266" s="50" t="s">
        <v>1094</v>
      </c>
      <c r="E266" s="50" t="s">
        <v>1095</v>
      </c>
      <c r="F266" s="50">
        <v>160265</v>
      </c>
      <c r="G266" s="9">
        <v>38</v>
      </c>
      <c r="H266" s="9">
        <v>34</v>
      </c>
      <c r="I266" s="57">
        <v>15</v>
      </c>
      <c r="J266" s="9">
        <v>29</v>
      </c>
      <c r="K266" s="37">
        <f t="shared" si="10"/>
        <v>116</v>
      </c>
      <c r="L266" s="7" t="str">
        <f>VLOOKUP(M266,'Convert table'!$A$1:$B$15,2,0)</f>
        <v>Sơ cấp</v>
      </c>
      <c r="M266" s="8" t="str">
        <f t="shared" si="11"/>
        <v>A2.1</v>
      </c>
      <c r="N266" s="58" t="str">
        <f>VLOOKUP(M266,'Convert table'!$A$1:$C$15,3,0)</f>
        <v>VNU-ETP 3</v>
      </c>
    </row>
    <row r="267" spans="1:14" ht="18.75" customHeight="1" x14ac:dyDescent="0.25">
      <c r="A267" s="7">
        <v>257</v>
      </c>
      <c r="B267" s="48" t="s">
        <v>1096</v>
      </c>
      <c r="C267" s="49" t="s">
        <v>121</v>
      </c>
      <c r="D267" s="50" t="s">
        <v>1097</v>
      </c>
      <c r="E267" s="50" t="s">
        <v>1098</v>
      </c>
      <c r="F267" s="50">
        <v>160266</v>
      </c>
      <c r="G267" s="9">
        <v>71</v>
      </c>
      <c r="H267" s="9">
        <v>69</v>
      </c>
      <c r="I267" s="57">
        <v>37</v>
      </c>
      <c r="J267" s="9">
        <v>62</v>
      </c>
      <c r="K267" s="37">
        <f t="shared" si="10"/>
        <v>239</v>
      </c>
      <c r="L267" s="7" t="str">
        <f>VLOOKUP(M267,'Convert table'!$A$1:$B$15,2,0)</f>
        <v>Trung cấp</v>
      </c>
      <c r="M267" s="8" t="str">
        <f t="shared" si="11"/>
        <v>B1.4</v>
      </c>
      <c r="N267" s="58" t="str">
        <f>VLOOKUP(M267,'Convert table'!$A$1:$C$15,3,0)</f>
        <v>VNU-ETP 8</v>
      </c>
    </row>
    <row r="268" spans="1:14" ht="18.75" customHeight="1" x14ac:dyDescent="0.25">
      <c r="A268" s="7">
        <v>258</v>
      </c>
      <c r="B268" s="48" t="s">
        <v>276</v>
      </c>
      <c r="C268" s="49" t="s">
        <v>121</v>
      </c>
      <c r="D268" s="50" t="s">
        <v>1099</v>
      </c>
      <c r="E268" s="50" t="s">
        <v>1100</v>
      </c>
      <c r="F268" s="50">
        <v>160267</v>
      </c>
      <c r="G268" s="9">
        <v>28</v>
      </c>
      <c r="H268" s="9">
        <v>32</v>
      </c>
      <c r="I268" s="57">
        <v>0</v>
      </c>
      <c r="J268" s="9">
        <v>11</v>
      </c>
      <c r="K268" s="37">
        <f t="shared" ref="K268:K328" si="12">G268+H268+I268+J268</f>
        <v>71</v>
      </c>
      <c r="L268" s="7" t="str">
        <f>VLOOKUP(M268,'Convert table'!$A$1:$B$15,2,0)</f>
        <v>Khởi đầu</v>
      </c>
      <c r="M268" s="8" t="str">
        <f t="shared" ref="M268:M328" si="13">IF(K268&gt;=376,"C2.2",IF(K268&gt;=351,"C2.1",IF(K268&gt;=326,"C1.2",IF(K268&gt;=301,"C1.1",IF(K268&gt;=276,"B2.2",IF(K268&gt;=251,"B2.1",IF(K268&gt;=226,"B1.4",IF(K268&gt;=201,"B1.3",IF(K268&gt;=176,"B1.2",IF(K268&gt;=151,"B1.1",IF(K268&gt;=126,"A2.2",IF(K268&gt;=101,"A2.1",IF(K268&gt;=76,"A1.2","A1.1")))))))))))))</f>
        <v>A1.1</v>
      </c>
      <c r="N268" s="58" t="str">
        <f>VLOOKUP(M268,'Convert table'!$A$1:$C$15,3,0)</f>
        <v>VNU-ETP 1</v>
      </c>
    </row>
    <row r="269" spans="1:14" ht="18.75" customHeight="1" x14ac:dyDescent="0.25">
      <c r="A269" s="7">
        <v>259</v>
      </c>
      <c r="B269" s="48" t="s">
        <v>234</v>
      </c>
      <c r="C269" s="49" t="s">
        <v>121</v>
      </c>
      <c r="D269" s="50" t="s">
        <v>1101</v>
      </c>
      <c r="E269" s="50" t="s">
        <v>1102</v>
      </c>
      <c r="F269" s="50">
        <v>160268</v>
      </c>
      <c r="G269" s="9">
        <v>43</v>
      </c>
      <c r="H269" s="9">
        <v>57</v>
      </c>
      <c r="I269" s="57">
        <v>37</v>
      </c>
      <c r="J269" s="9">
        <v>29</v>
      </c>
      <c r="K269" s="37">
        <f t="shared" si="12"/>
        <v>166</v>
      </c>
      <c r="L269" s="7" t="str">
        <f>VLOOKUP(M269,'Convert table'!$A$1:$B$15,2,0)</f>
        <v>Sơ trung cấp</v>
      </c>
      <c r="M269" s="8" t="str">
        <f t="shared" si="13"/>
        <v>B1.1</v>
      </c>
      <c r="N269" s="58" t="str">
        <f>VLOOKUP(M269,'Convert table'!$A$1:$C$15,3,0)</f>
        <v>VNU-ETP 5</v>
      </c>
    </row>
    <row r="270" spans="1:14" ht="18.75" customHeight="1" x14ac:dyDescent="0.25">
      <c r="A270" s="7">
        <v>260</v>
      </c>
      <c r="B270" s="48" t="s">
        <v>301</v>
      </c>
      <c r="C270" s="49" t="s">
        <v>121</v>
      </c>
      <c r="D270" s="50" t="s">
        <v>1099</v>
      </c>
      <c r="E270" s="50" t="s">
        <v>1103</v>
      </c>
      <c r="F270" s="50">
        <v>160269</v>
      </c>
      <c r="G270" s="9">
        <v>28</v>
      </c>
      <c r="H270" s="9">
        <v>59</v>
      </c>
      <c r="I270" s="57">
        <v>17</v>
      </c>
      <c r="J270" s="9">
        <v>51</v>
      </c>
      <c r="K270" s="37">
        <f t="shared" si="12"/>
        <v>155</v>
      </c>
      <c r="L270" s="7" t="str">
        <f>VLOOKUP(M270,'Convert table'!$A$1:$B$15,2,0)</f>
        <v>Sơ trung cấp</v>
      </c>
      <c r="M270" s="8" t="str">
        <f t="shared" si="13"/>
        <v>B1.1</v>
      </c>
      <c r="N270" s="58" t="str">
        <f>VLOOKUP(M270,'Convert table'!$A$1:$C$15,3,0)</f>
        <v>VNU-ETP 5</v>
      </c>
    </row>
    <row r="271" spans="1:14" ht="18.75" customHeight="1" x14ac:dyDescent="0.25">
      <c r="A271" s="7">
        <v>261</v>
      </c>
      <c r="B271" s="48" t="s">
        <v>1104</v>
      </c>
      <c r="C271" s="49" t="s">
        <v>121</v>
      </c>
      <c r="D271" s="50" t="s">
        <v>634</v>
      </c>
      <c r="E271" s="50" t="s">
        <v>1105</v>
      </c>
      <c r="F271" s="50">
        <v>160270</v>
      </c>
      <c r="G271" s="9">
        <v>20</v>
      </c>
      <c r="H271" s="9">
        <v>58</v>
      </c>
      <c r="I271" s="57">
        <v>4</v>
      </c>
      <c r="J271" s="9">
        <v>36</v>
      </c>
      <c r="K271" s="37">
        <f t="shared" si="12"/>
        <v>118</v>
      </c>
      <c r="L271" s="7" t="str">
        <f>VLOOKUP(M271,'Convert table'!$A$1:$B$15,2,0)</f>
        <v>Sơ cấp</v>
      </c>
      <c r="M271" s="8" t="str">
        <f t="shared" si="13"/>
        <v>A2.1</v>
      </c>
      <c r="N271" s="58" t="str">
        <f>VLOOKUP(M271,'Convert table'!$A$1:$C$15,3,0)</f>
        <v>VNU-ETP 3</v>
      </c>
    </row>
    <row r="272" spans="1:14" ht="18.75" customHeight="1" x14ac:dyDescent="0.25">
      <c r="A272" s="7">
        <v>262</v>
      </c>
      <c r="B272" s="48" t="s">
        <v>1106</v>
      </c>
      <c r="C272" s="49" t="s">
        <v>121</v>
      </c>
      <c r="D272" s="50" t="s">
        <v>1107</v>
      </c>
      <c r="E272" s="50" t="s">
        <v>1108</v>
      </c>
      <c r="F272" s="50">
        <v>160271</v>
      </c>
      <c r="G272" s="9">
        <v>29</v>
      </c>
      <c r="H272" s="9">
        <v>42</v>
      </c>
      <c r="I272" s="57">
        <v>0</v>
      </c>
      <c r="J272" s="9">
        <v>28</v>
      </c>
      <c r="K272" s="37">
        <f t="shared" si="12"/>
        <v>99</v>
      </c>
      <c r="L272" s="7" t="str">
        <f>VLOOKUP(M272,'Convert table'!$A$1:$B$15,2,0)</f>
        <v>Khởi đầu</v>
      </c>
      <c r="M272" s="8" t="str">
        <f t="shared" si="13"/>
        <v>A1.2</v>
      </c>
      <c r="N272" s="58" t="str">
        <f>VLOOKUP(M272,'Convert table'!$A$1:$C$15,3,0)</f>
        <v>VNU-ETP 2</v>
      </c>
    </row>
    <row r="273" spans="1:14" ht="18.75" customHeight="1" x14ac:dyDescent="0.25">
      <c r="A273" s="7">
        <v>263</v>
      </c>
      <c r="B273" s="48" t="s">
        <v>1109</v>
      </c>
      <c r="C273" s="49" t="s">
        <v>121</v>
      </c>
      <c r="D273" s="50" t="s">
        <v>1110</v>
      </c>
      <c r="E273" s="50" t="s">
        <v>1111</v>
      </c>
      <c r="F273" s="50">
        <v>160272</v>
      </c>
      <c r="G273" s="9">
        <v>57</v>
      </c>
      <c r="H273" s="9">
        <v>71</v>
      </c>
      <c r="I273" s="57">
        <v>48</v>
      </c>
      <c r="J273" s="9">
        <v>54</v>
      </c>
      <c r="K273" s="37">
        <f t="shared" si="12"/>
        <v>230</v>
      </c>
      <c r="L273" s="7" t="str">
        <f>VLOOKUP(M273,'Convert table'!$A$1:$B$15,2,0)</f>
        <v>Trung cấp</v>
      </c>
      <c r="M273" s="8" t="str">
        <f t="shared" si="13"/>
        <v>B1.4</v>
      </c>
      <c r="N273" s="58" t="str">
        <f>VLOOKUP(M273,'Convert table'!$A$1:$C$15,3,0)</f>
        <v>VNU-ETP 8</v>
      </c>
    </row>
    <row r="274" spans="1:14" ht="18.75" customHeight="1" x14ac:dyDescent="0.25">
      <c r="A274" s="7">
        <v>264</v>
      </c>
      <c r="B274" s="48" t="s">
        <v>690</v>
      </c>
      <c r="C274" s="49" t="s">
        <v>121</v>
      </c>
      <c r="D274" s="50" t="s">
        <v>732</v>
      </c>
      <c r="E274" s="50" t="s">
        <v>1112</v>
      </c>
      <c r="F274" s="50">
        <v>160273</v>
      </c>
      <c r="G274" s="9">
        <v>36</v>
      </c>
      <c r="H274" s="9">
        <v>44</v>
      </c>
      <c r="I274" s="57">
        <v>23</v>
      </c>
      <c r="J274" s="9">
        <v>52</v>
      </c>
      <c r="K274" s="37">
        <f t="shared" si="12"/>
        <v>155</v>
      </c>
      <c r="L274" s="7" t="str">
        <f>VLOOKUP(M274,'Convert table'!$A$1:$B$15,2,0)</f>
        <v>Sơ trung cấp</v>
      </c>
      <c r="M274" s="8" t="str">
        <f t="shared" si="13"/>
        <v>B1.1</v>
      </c>
      <c r="N274" s="58" t="str">
        <f>VLOOKUP(M274,'Convert table'!$A$1:$C$15,3,0)</f>
        <v>VNU-ETP 5</v>
      </c>
    </row>
    <row r="275" spans="1:14" ht="18.75" customHeight="1" x14ac:dyDescent="0.25">
      <c r="A275" s="7">
        <v>265</v>
      </c>
      <c r="B275" s="48" t="s">
        <v>1116</v>
      </c>
      <c r="C275" s="49" t="s">
        <v>1114</v>
      </c>
      <c r="D275" s="50" t="s">
        <v>374</v>
      </c>
      <c r="E275" s="50" t="s">
        <v>1117</v>
      </c>
      <c r="F275" s="50">
        <v>160275</v>
      </c>
      <c r="G275" s="9">
        <v>53</v>
      </c>
      <c r="H275" s="9">
        <v>55</v>
      </c>
      <c r="I275" s="57">
        <v>21</v>
      </c>
      <c r="J275" s="9">
        <v>54</v>
      </c>
      <c r="K275" s="37">
        <f t="shared" si="12"/>
        <v>183</v>
      </c>
      <c r="L275" s="7" t="str">
        <f>VLOOKUP(M275,'Convert table'!$A$1:$B$15,2,0)</f>
        <v>Sơ trung cấp</v>
      </c>
      <c r="M275" s="8" t="str">
        <f t="shared" si="13"/>
        <v>B1.2</v>
      </c>
      <c r="N275" s="58" t="str">
        <f>VLOOKUP(M275,'Convert table'!$A$1:$C$15,3,0)</f>
        <v>VNU-ETP 6</v>
      </c>
    </row>
    <row r="276" spans="1:14" ht="18.75" customHeight="1" x14ac:dyDescent="0.25">
      <c r="A276" s="7">
        <v>266</v>
      </c>
      <c r="B276" s="48" t="s">
        <v>1118</v>
      </c>
      <c r="C276" s="49" t="s">
        <v>139</v>
      </c>
      <c r="D276" s="50" t="s">
        <v>901</v>
      </c>
      <c r="E276" s="50" t="s">
        <v>1119</v>
      </c>
      <c r="F276" s="50">
        <v>160276</v>
      </c>
      <c r="G276" s="9">
        <v>32</v>
      </c>
      <c r="H276" s="9">
        <v>37</v>
      </c>
      <c r="I276" s="57">
        <v>23</v>
      </c>
      <c r="J276" s="9">
        <v>50</v>
      </c>
      <c r="K276" s="37">
        <f t="shared" si="12"/>
        <v>142</v>
      </c>
      <c r="L276" s="7" t="str">
        <f>VLOOKUP(M276,'Convert table'!$A$1:$B$15,2,0)</f>
        <v>Sơ cấp</v>
      </c>
      <c r="M276" s="8" t="str">
        <f t="shared" si="13"/>
        <v>A2.2</v>
      </c>
      <c r="N276" s="58" t="str">
        <f>VLOOKUP(M276,'Convert table'!$A$1:$C$15,3,0)</f>
        <v>VNU-ETP 4</v>
      </c>
    </row>
    <row r="277" spans="1:14" ht="18.75" customHeight="1" x14ac:dyDescent="0.25">
      <c r="A277" s="7">
        <v>267</v>
      </c>
      <c r="B277" s="48" t="s">
        <v>1120</v>
      </c>
      <c r="C277" s="49" t="s">
        <v>139</v>
      </c>
      <c r="D277" s="50" t="s">
        <v>436</v>
      </c>
      <c r="E277" s="50" t="s">
        <v>1121</v>
      </c>
      <c r="F277" s="50">
        <v>160277</v>
      </c>
      <c r="G277" s="9">
        <v>48</v>
      </c>
      <c r="H277" s="9">
        <v>78</v>
      </c>
      <c r="I277" s="57">
        <v>52</v>
      </c>
      <c r="J277" s="9">
        <v>50</v>
      </c>
      <c r="K277" s="37">
        <f t="shared" si="12"/>
        <v>228</v>
      </c>
      <c r="L277" s="7" t="str">
        <f>VLOOKUP(M277,'Convert table'!$A$1:$B$15,2,0)</f>
        <v>Trung cấp</v>
      </c>
      <c r="M277" s="8" t="str">
        <f t="shared" si="13"/>
        <v>B1.4</v>
      </c>
      <c r="N277" s="58" t="str">
        <f>VLOOKUP(M277,'Convert table'!$A$1:$C$15,3,0)</f>
        <v>VNU-ETP 8</v>
      </c>
    </row>
    <row r="278" spans="1:14" ht="18.75" customHeight="1" x14ac:dyDescent="0.25">
      <c r="A278" s="7">
        <v>268</v>
      </c>
      <c r="B278" s="48" t="s">
        <v>252</v>
      </c>
      <c r="C278" s="49" t="s">
        <v>139</v>
      </c>
      <c r="D278" s="50" t="s">
        <v>1122</v>
      </c>
      <c r="E278" s="50" t="s">
        <v>1123</v>
      </c>
      <c r="F278" s="50">
        <v>160278</v>
      </c>
      <c r="G278" s="9">
        <v>38</v>
      </c>
      <c r="H278" s="9">
        <v>67</v>
      </c>
      <c r="I278" s="57">
        <v>35</v>
      </c>
      <c r="J278" s="9">
        <v>48</v>
      </c>
      <c r="K278" s="37">
        <f t="shared" si="12"/>
        <v>188</v>
      </c>
      <c r="L278" s="7" t="str">
        <f>VLOOKUP(M278,'Convert table'!$A$1:$B$15,2,0)</f>
        <v>Sơ trung cấp</v>
      </c>
      <c r="M278" s="8" t="str">
        <f t="shared" si="13"/>
        <v>B1.2</v>
      </c>
      <c r="N278" s="58" t="str">
        <f>VLOOKUP(M278,'Convert table'!$A$1:$C$15,3,0)</f>
        <v>VNU-ETP 6</v>
      </c>
    </row>
    <row r="279" spans="1:14" ht="18.75" customHeight="1" x14ac:dyDescent="0.25">
      <c r="A279" s="7">
        <v>269</v>
      </c>
      <c r="B279" s="48" t="s">
        <v>1124</v>
      </c>
      <c r="C279" s="49" t="s">
        <v>139</v>
      </c>
      <c r="D279" s="50" t="s">
        <v>1125</v>
      </c>
      <c r="E279" s="50" t="s">
        <v>1126</v>
      </c>
      <c r="F279" s="50">
        <v>160279</v>
      </c>
      <c r="G279" s="9">
        <v>19</v>
      </c>
      <c r="H279" s="9">
        <v>35</v>
      </c>
      <c r="I279" s="57">
        <v>5</v>
      </c>
      <c r="J279" s="9">
        <v>18</v>
      </c>
      <c r="K279" s="37">
        <f t="shared" si="12"/>
        <v>77</v>
      </c>
      <c r="L279" s="7" t="str">
        <f>VLOOKUP(M279,'Convert table'!$A$1:$B$15,2,0)</f>
        <v>Khởi đầu</v>
      </c>
      <c r="M279" s="8" t="str">
        <f t="shared" si="13"/>
        <v>A1.2</v>
      </c>
      <c r="N279" s="58" t="str">
        <f>VLOOKUP(M279,'Convert table'!$A$1:$C$15,3,0)</f>
        <v>VNU-ETP 2</v>
      </c>
    </row>
    <row r="280" spans="1:14" ht="18.75" customHeight="1" x14ac:dyDescent="0.25">
      <c r="A280" s="7">
        <v>270</v>
      </c>
      <c r="B280" s="48" t="s">
        <v>1127</v>
      </c>
      <c r="C280" s="49" t="s">
        <v>139</v>
      </c>
      <c r="D280" s="50" t="s">
        <v>1128</v>
      </c>
      <c r="E280" s="50" t="s">
        <v>1129</v>
      </c>
      <c r="F280" s="50">
        <v>160280</v>
      </c>
      <c r="G280" s="9">
        <v>24</v>
      </c>
      <c r="H280" s="9">
        <v>39</v>
      </c>
      <c r="I280" s="57">
        <v>15</v>
      </c>
      <c r="J280" s="9">
        <v>16</v>
      </c>
      <c r="K280" s="37">
        <f t="shared" si="12"/>
        <v>94</v>
      </c>
      <c r="L280" s="7" t="str">
        <f>VLOOKUP(M280,'Convert table'!$A$1:$B$15,2,0)</f>
        <v>Khởi đầu</v>
      </c>
      <c r="M280" s="8" t="str">
        <f t="shared" si="13"/>
        <v>A1.2</v>
      </c>
      <c r="N280" s="58" t="str">
        <f>VLOOKUP(M280,'Convert table'!$A$1:$C$15,3,0)</f>
        <v>VNU-ETP 2</v>
      </c>
    </row>
    <row r="281" spans="1:14" ht="18.75" customHeight="1" x14ac:dyDescent="0.25">
      <c r="A281" s="7">
        <v>271</v>
      </c>
      <c r="B281" s="48" t="s">
        <v>1093</v>
      </c>
      <c r="C281" s="49" t="s">
        <v>139</v>
      </c>
      <c r="D281" s="50" t="s">
        <v>1130</v>
      </c>
      <c r="E281" s="50" t="s">
        <v>1131</v>
      </c>
      <c r="F281" s="50">
        <v>160281</v>
      </c>
      <c r="G281" s="9">
        <v>28</v>
      </c>
      <c r="H281" s="9">
        <v>16</v>
      </c>
      <c r="I281" s="57">
        <v>0</v>
      </c>
      <c r="J281" s="9">
        <v>5</v>
      </c>
      <c r="K281" s="37">
        <f t="shared" si="12"/>
        <v>49</v>
      </c>
      <c r="L281" s="7" t="str">
        <f>VLOOKUP(M281,'Convert table'!$A$1:$B$15,2,0)</f>
        <v>Khởi đầu</v>
      </c>
      <c r="M281" s="8" t="str">
        <f t="shared" si="13"/>
        <v>A1.1</v>
      </c>
      <c r="N281" s="58" t="str">
        <f>VLOOKUP(M281,'Convert table'!$A$1:$C$15,3,0)</f>
        <v>VNU-ETP 1</v>
      </c>
    </row>
    <row r="282" spans="1:14" ht="18.75" customHeight="1" x14ac:dyDescent="0.25">
      <c r="A282" s="7">
        <v>272</v>
      </c>
      <c r="B282" s="48" t="s">
        <v>1132</v>
      </c>
      <c r="C282" s="49" t="s">
        <v>139</v>
      </c>
      <c r="D282" s="50" t="s">
        <v>1133</v>
      </c>
      <c r="E282" s="50" t="s">
        <v>1134</v>
      </c>
      <c r="F282" s="50">
        <v>160282</v>
      </c>
      <c r="G282" s="9">
        <v>32</v>
      </c>
      <c r="H282" s="9">
        <v>45</v>
      </c>
      <c r="I282" s="57">
        <v>28</v>
      </c>
      <c r="J282" s="9">
        <v>41</v>
      </c>
      <c r="K282" s="37">
        <f t="shared" si="12"/>
        <v>146</v>
      </c>
      <c r="L282" s="7" t="str">
        <f>VLOOKUP(M282,'Convert table'!$A$1:$B$15,2,0)</f>
        <v>Sơ cấp</v>
      </c>
      <c r="M282" s="8" t="str">
        <f t="shared" si="13"/>
        <v>A2.2</v>
      </c>
      <c r="N282" s="58" t="str">
        <f>VLOOKUP(M282,'Convert table'!$A$1:$C$15,3,0)</f>
        <v>VNU-ETP 4</v>
      </c>
    </row>
    <row r="283" spans="1:14" ht="18.75" customHeight="1" x14ac:dyDescent="0.25">
      <c r="A283" s="7">
        <v>273</v>
      </c>
      <c r="B283" s="48" t="s">
        <v>216</v>
      </c>
      <c r="C283" s="49" t="s">
        <v>139</v>
      </c>
      <c r="D283" s="50" t="s">
        <v>1091</v>
      </c>
      <c r="E283" s="50" t="s">
        <v>1135</v>
      </c>
      <c r="F283" s="50">
        <v>160283</v>
      </c>
      <c r="G283" s="9">
        <v>29</v>
      </c>
      <c r="H283" s="9">
        <v>55</v>
      </c>
      <c r="I283" s="57">
        <v>45</v>
      </c>
      <c r="J283" s="9">
        <v>52</v>
      </c>
      <c r="K283" s="37">
        <f t="shared" si="12"/>
        <v>181</v>
      </c>
      <c r="L283" s="7" t="str">
        <f>VLOOKUP(M283,'Convert table'!$A$1:$B$15,2,0)</f>
        <v>Sơ trung cấp</v>
      </c>
      <c r="M283" s="8" t="str">
        <f t="shared" si="13"/>
        <v>B1.2</v>
      </c>
      <c r="N283" s="58" t="str">
        <f>VLOOKUP(M283,'Convert table'!$A$1:$C$15,3,0)</f>
        <v>VNU-ETP 6</v>
      </c>
    </row>
    <row r="284" spans="1:14" ht="18.75" customHeight="1" x14ac:dyDescent="0.25">
      <c r="A284" s="7">
        <v>274</v>
      </c>
      <c r="B284" s="48" t="s">
        <v>819</v>
      </c>
      <c r="C284" s="49" t="s">
        <v>139</v>
      </c>
      <c r="D284" s="50" t="s">
        <v>1048</v>
      </c>
      <c r="E284" s="50" t="s">
        <v>1136</v>
      </c>
      <c r="F284" s="50">
        <v>160284</v>
      </c>
      <c r="G284" s="9">
        <v>31</v>
      </c>
      <c r="H284" s="9">
        <v>38</v>
      </c>
      <c r="I284" s="57">
        <v>4</v>
      </c>
      <c r="J284" s="9">
        <v>8</v>
      </c>
      <c r="K284" s="37">
        <f t="shared" si="12"/>
        <v>81</v>
      </c>
      <c r="L284" s="7" t="str">
        <f>VLOOKUP(M284,'Convert table'!$A$1:$B$15,2,0)</f>
        <v>Khởi đầu</v>
      </c>
      <c r="M284" s="8" t="str">
        <f t="shared" si="13"/>
        <v>A1.2</v>
      </c>
      <c r="N284" s="58" t="str">
        <f>VLOOKUP(M284,'Convert table'!$A$1:$C$15,3,0)</f>
        <v>VNU-ETP 2</v>
      </c>
    </row>
    <row r="285" spans="1:14" ht="18.75" customHeight="1" x14ac:dyDescent="0.25">
      <c r="A285" s="7">
        <v>275</v>
      </c>
      <c r="B285" s="48" t="s">
        <v>207</v>
      </c>
      <c r="C285" s="49" t="s">
        <v>139</v>
      </c>
      <c r="D285" s="50" t="s">
        <v>916</v>
      </c>
      <c r="E285" s="50" t="s">
        <v>1137</v>
      </c>
      <c r="F285" s="50">
        <v>160285</v>
      </c>
      <c r="G285" s="9">
        <v>27</v>
      </c>
      <c r="H285" s="9">
        <v>45</v>
      </c>
      <c r="I285" s="57">
        <v>25</v>
      </c>
      <c r="J285" s="9">
        <v>59</v>
      </c>
      <c r="K285" s="37">
        <f t="shared" si="12"/>
        <v>156</v>
      </c>
      <c r="L285" s="7" t="str">
        <f>VLOOKUP(M285,'Convert table'!$A$1:$B$15,2,0)</f>
        <v>Sơ trung cấp</v>
      </c>
      <c r="M285" s="8" t="str">
        <f t="shared" si="13"/>
        <v>B1.1</v>
      </c>
      <c r="N285" s="58" t="str">
        <f>VLOOKUP(M285,'Convert table'!$A$1:$C$15,3,0)</f>
        <v>VNU-ETP 5</v>
      </c>
    </row>
    <row r="286" spans="1:14" ht="18.75" customHeight="1" x14ac:dyDescent="0.25">
      <c r="A286" s="7">
        <v>276</v>
      </c>
      <c r="B286" s="48" t="s">
        <v>1138</v>
      </c>
      <c r="C286" s="49" t="s">
        <v>139</v>
      </c>
      <c r="D286" s="50" t="s">
        <v>1139</v>
      </c>
      <c r="E286" s="50" t="s">
        <v>1140</v>
      </c>
      <c r="F286" s="50">
        <v>160286</v>
      </c>
      <c r="G286" s="9">
        <v>26</v>
      </c>
      <c r="H286" s="9">
        <v>30</v>
      </c>
      <c r="I286" s="57">
        <v>3</v>
      </c>
      <c r="J286" s="9">
        <v>3</v>
      </c>
      <c r="K286" s="37">
        <f t="shared" si="12"/>
        <v>62</v>
      </c>
      <c r="L286" s="7" t="str">
        <f>VLOOKUP(M286,'Convert table'!$A$1:$B$15,2,0)</f>
        <v>Khởi đầu</v>
      </c>
      <c r="M286" s="8" t="str">
        <f t="shared" si="13"/>
        <v>A1.1</v>
      </c>
      <c r="N286" s="58" t="str">
        <f>VLOOKUP(M286,'Convert table'!$A$1:$C$15,3,0)</f>
        <v>VNU-ETP 1</v>
      </c>
    </row>
    <row r="287" spans="1:14" ht="18.75" customHeight="1" x14ac:dyDescent="0.25">
      <c r="A287" s="7">
        <v>277</v>
      </c>
      <c r="B287" s="48" t="s">
        <v>224</v>
      </c>
      <c r="C287" s="49" t="s">
        <v>1141</v>
      </c>
      <c r="D287" s="50" t="s">
        <v>1142</v>
      </c>
      <c r="E287" s="50" t="s">
        <v>1143</v>
      </c>
      <c r="F287" s="50">
        <v>160287</v>
      </c>
      <c r="G287" s="9">
        <v>32</v>
      </c>
      <c r="H287" s="9">
        <v>78</v>
      </c>
      <c r="I287" s="57">
        <v>44</v>
      </c>
      <c r="J287" s="9">
        <v>41</v>
      </c>
      <c r="K287" s="37">
        <f t="shared" si="12"/>
        <v>195</v>
      </c>
      <c r="L287" s="7" t="str">
        <f>VLOOKUP(M287,'Convert table'!$A$1:$B$15,2,0)</f>
        <v>Sơ trung cấp</v>
      </c>
      <c r="M287" s="8" t="str">
        <f t="shared" si="13"/>
        <v>B1.2</v>
      </c>
      <c r="N287" s="58" t="str">
        <f>VLOOKUP(M287,'Convert table'!$A$1:$C$15,3,0)</f>
        <v>VNU-ETP 6</v>
      </c>
    </row>
    <row r="288" spans="1:14" ht="18.75" customHeight="1" x14ac:dyDescent="0.25">
      <c r="A288" s="7">
        <v>278</v>
      </c>
      <c r="B288" s="48" t="s">
        <v>1144</v>
      </c>
      <c r="C288" s="49" t="s">
        <v>140</v>
      </c>
      <c r="D288" s="50" t="s">
        <v>945</v>
      </c>
      <c r="E288" s="50" t="s">
        <v>1145</v>
      </c>
      <c r="F288" s="50">
        <v>160288</v>
      </c>
      <c r="G288" s="9">
        <v>73</v>
      </c>
      <c r="H288" s="9">
        <v>79</v>
      </c>
      <c r="I288" s="57">
        <v>76</v>
      </c>
      <c r="J288" s="9">
        <v>84</v>
      </c>
      <c r="K288" s="37">
        <f t="shared" si="12"/>
        <v>312</v>
      </c>
      <c r="L288" s="7" t="str">
        <f>VLOOKUP(M288,'Convert table'!$A$1:$B$15,2,0)</f>
        <v>Cao cấp</v>
      </c>
      <c r="M288" s="8" t="str">
        <f t="shared" si="13"/>
        <v>C1.1</v>
      </c>
      <c r="N288" s="58" t="str">
        <f>VLOOKUP(M288,'Convert table'!$A$1:$C$15,3,0)</f>
        <v>VNU-ETP 11</v>
      </c>
    </row>
    <row r="289" spans="1:14" ht="18.75" customHeight="1" x14ac:dyDescent="0.25">
      <c r="A289" s="7">
        <v>279</v>
      </c>
      <c r="B289" s="48" t="s">
        <v>1146</v>
      </c>
      <c r="C289" s="49" t="s">
        <v>1147</v>
      </c>
      <c r="D289" s="50" t="s">
        <v>812</v>
      </c>
      <c r="E289" s="50" t="s">
        <v>1148</v>
      </c>
      <c r="F289" s="50">
        <v>160289</v>
      </c>
      <c r="G289" s="9">
        <v>40</v>
      </c>
      <c r="H289" s="9">
        <v>28</v>
      </c>
      <c r="I289" s="57">
        <v>3</v>
      </c>
      <c r="J289" s="9">
        <v>5</v>
      </c>
      <c r="K289" s="37">
        <f t="shared" si="12"/>
        <v>76</v>
      </c>
      <c r="L289" s="7" t="str">
        <f>VLOOKUP(M289,'Convert table'!$A$1:$B$15,2,0)</f>
        <v>Khởi đầu</v>
      </c>
      <c r="M289" s="8" t="str">
        <f t="shared" si="13"/>
        <v>A1.2</v>
      </c>
      <c r="N289" s="58" t="str">
        <f>VLOOKUP(M289,'Convert table'!$A$1:$C$15,3,0)</f>
        <v>VNU-ETP 2</v>
      </c>
    </row>
    <row r="290" spans="1:14" ht="18.75" customHeight="1" x14ac:dyDescent="0.25">
      <c r="A290" s="7">
        <v>280</v>
      </c>
      <c r="B290" s="48" t="s">
        <v>1149</v>
      </c>
      <c r="C290" s="49" t="s">
        <v>1147</v>
      </c>
      <c r="D290" s="50" t="s">
        <v>781</v>
      </c>
      <c r="E290" s="50" t="s">
        <v>1150</v>
      </c>
      <c r="F290" s="50">
        <v>160290</v>
      </c>
      <c r="G290" s="9">
        <v>44</v>
      </c>
      <c r="H290" s="9">
        <v>37</v>
      </c>
      <c r="I290" s="57">
        <v>25</v>
      </c>
      <c r="J290" s="9">
        <v>19</v>
      </c>
      <c r="K290" s="37">
        <f t="shared" si="12"/>
        <v>125</v>
      </c>
      <c r="L290" s="7" t="str">
        <f>VLOOKUP(M290,'Convert table'!$A$1:$B$15,2,0)</f>
        <v>Sơ cấp</v>
      </c>
      <c r="M290" s="8" t="str">
        <f t="shared" si="13"/>
        <v>A2.1</v>
      </c>
      <c r="N290" s="58" t="str">
        <f>VLOOKUP(M290,'Convert table'!$A$1:$C$15,3,0)</f>
        <v>VNU-ETP 3</v>
      </c>
    </row>
    <row r="291" spans="1:14" ht="18.75" customHeight="1" x14ac:dyDescent="0.25">
      <c r="A291" s="7">
        <v>281</v>
      </c>
      <c r="B291" s="48" t="s">
        <v>1151</v>
      </c>
      <c r="C291" s="49" t="s">
        <v>1147</v>
      </c>
      <c r="D291" s="50" t="s">
        <v>992</v>
      </c>
      <c r="E291" s="50" t="s">
        <v>1152</v>
      </c>
      <c r="F291" s="50">
        <v>160291</v>
      </c>
      <c r="G291" s="9">
        <v>40</v>
      </c>
      <c r="H291" s="9">
        <v>59</v>
      </c>
      <c r="I291" s="57">
        <v>41</v>
      </c>
      <c r="J291" s="9">
        <v>18</v>
      </c>
      <c r="K291" s="37">
        <f t="shared" si="12"/>
        <v>158</v>
      </c>
      <c r="L291" s="7" t="str">
        <f>VLOOKUP(M291,'Convert table'!$A$1:$B$15,2,0)</f>
        <v>Sơ trung cấp</v>
      </c>
      <c r="M291" s="8" t="str">
        <f t="shared" si="13"/>
        <v>B1.1</v>
      </c>
      <c r="N291" s="58" t="str">
        <f>VLOOKUP(M291,'Convert table'!$A$1:$C$15,3,0)</f>
        <v>VNU-ETP 5</v>
      </c>
    </row>
    <row r="292" spans="1:14" ht="18.75" customHeight="1" x14ac:dyDescent="0.25">
      <c r="A292" s="7">
        <v>282</v>
      </c>
      <c r="B292" s="48" t="s">
        <v>1153</v>
      </c>
      <c r="C292" s="49" t="s">
        <v>177</v>
      </c>
      <c r="D292" s="50" t="s">
        <v>408</v>
      </c>
      <c r="E292" s="50" t="s">
        <v>1154</v>
      </c>
      <c r="F292" s="50">
        <v>160292</v>
      </c>
      <c r="G292" s="71" t="s">
        <v>3643</v>
      </c>
      <c r="H292" s="72"/>
      <c r="I292" s="72"/>
      <c r="J292" s="72"/>
      <c r="K292" s="73"/>
      <c r="L292" s="7"/>
      <c r="M292" s="8"/>
      <c r="N292" s="58"/>
    </row>
    <row r="293" spans="1:14" ht="18.75" customHeight="1" x14ac:dyDescent="0.25">
      <c r="A293" s="7">
        <v>283</v>
      </c>
      <c r="B293" s="48" t="s">
        <v>1071</v>
      </c>
      <c r="C293" s="49" t="s">
        <v>284</v>
      </c>
      <c r="D293" s="50" t="s">
        <v>1155</v>
      </c>
      <c r="E293" s="50" t="s">
        <v>1156</v>
      </c>
      <c r="F293" s="50">
        <v>160293</v>
      </c>
      <c r="G293" s="9">
        <v>16</v>
      </c>
      <c r="H293" s="9">
        <v>45</v>
      </c>
      <c r="I293" s="57">
        <v>24</v>
      </c>
      <c r="J293" s="9">
        <v>13</v>
      </c>
      <c r="K293" s="37">
        <f t="shared" si="12"/>
        <v>98</v>
      </c>
      <c r="L293" s="7" t="str">
        <f>VLOOKUP(M293,'Convert table'!$A$1:$B$15,2,0)</f>
        <v>Khởi đầu</v>
      </c>
      <c r="M293" s="8" t="str">
        <f t="shared" si="13"/>
        <v>A1.2</v>
      </c>
      <c r="N293" s="58" t="str">
        <f>VLOOKUP(M293,'Convert table'!$A$1:$C$15,3,0)</f>
        <v>VNU-ETP 2</v>
      </c>
    </row>
    <row r="294" spans="1:14" ht="18.75" customHeight="1" x14ac:dyDescent="0.25">
      <c r="A294" s="7">
        <v>284</v>
      </c>
      <c r="B294" s="48" t="s">
        <v>1157</v>
      </c>
      <c r="C294" s="49" t="s">
        <v>287</v>
      </c>
      <c r="D294" s="50" t="s">
        <v>1158</v>
      </c>
      <c r="E294" s="50" t="s">
        <v>1159</v>
      </c>
      <c r="F294" s="50">
        <v>160294</v>
      </c>
      <c r="G294" s="9">
        <v>48</v>
      </c>
      <c r="H294" s="9">
        <v>63</v>
      </c>
      <c r="I294" s="57">
        <v>16</v>
      </c>
      <c r="J294" s="9">
        <v>58</v>
      </c>
      <c r="K294" s="37">
        <f t="shared" si="12"/>
        <v>185</v>
      </c>
      <c r="L294" s="7" t="str">
        <f>VLOOKUP(M294,'Convert table'!$A$1:$B$15,2,0)</f>
        <v>Sơ trung cấp</v>
      </c>
      <c r="M294" s="8" t="str">
        <f t="shared" si="13"/>
        <v>B1.2</v>
      </c>
      <c r="N294" s="58" t="str">
        <f>VLOOKUP(M294,'Convert table'!$A$1:$C$15,3,0)</f>
        <v>VNU-ETP 6</v>
      </c>
    </row>
    <row r="295" spans="1:14" ht="18.75" customHeight="1" x14ac:dyDescent="0.25">
      <c r="A295" s="7">
        <v>285</v>
      </c>
      <c r="B295" s="48" t="s">
        <v>1160</v>
      </c>
      <c r="C295" s="49" t="s">
        <v>287</v>
      </c>
      <c r="D295" s="50" t="s">
        <v>761</v>
      </c>
      <c r="E295" s="50" t="s">
        <v>1161</v>
      </c>
      <c r="F295" s="50">
        <v>160295</v>
      </c>
      <c r="G295" s="9">
        <v>36</v>
      </c>
      <c r="H295" s="9">
        <v>20</v>
      </c>
      <c r="I295" s="57">
        <v>0</v>
      </c>
      <c r="J295" s="9">
        <v>3</v>
      </c>
      <c r="K295" s="37">
        <f t="shared" si="12"/>
        <v>59</v>
      </c>
      <c r="L295" s="7" t="str">
        <f>VLOOKUP(M295,'Convert table'!$A$1:$B$15,2,0)</f>
        <v>Khởi đầu</v>
      </c>
      <c r="M295" s="8" t="str">
        <f t="shared" si="13"/>
        <v>A1.1</v>
      </c>
      <c r="N295" s="58" t="str">
        <f>VLOOKUP(M295,'Convert table'!$A$1:$C$15,3,0)</f>
        <v>VNU-ETP 1</v>
      </c>
    </row>
    <row r="296" spans="1:14" ht="18.75" customHeight="1" x14ac:dyDescent="0.25">
      <c r="A296" s="7">
        <v>286</v>
      </c>
      <c r="B296" s="48" t="s">
        <v>1162</v>
      </c>
      <c r="C296" s="49" t="s">
        <v>287</v>
      </c>
      <c r="D296" s="50" t="s">
        <v>1163</v>
      </c>
      <c r="E296" s="50" t="s">
        <v>1164</v>
      </c>
      <c r="F296" s="50">
        <v>160296</v>
      </c>
      <c r="G296" s="9">
        <v>40</v>
      </c>
      <c r="H296" s="9">
        <v>20</v>
      </c>
      <c r="I296" s="57">
        <v>11</v>
      </c>
      <c r="J296" s="9">
        <v>5</v>
      </c>
      <c r="K296" s="37">
        <f t="shared" si="12"/>
        <v>76</v>
      </c>
      <c r="L296" s="7" t="str">
        <f>VLOOKUP(M296,'Convert table'!$A$1:$B$15,2,0)</f>
        <v>Khởi đầu</v>
      </c>
      <c r="M296" s="8" t="str">
        <f t="shared" si="13"/>
        <v>A1.2</v>
      </c>
      <c r="N296" s="58" t="str">
        <f>VLOOKUP(M296,'Convert table'!$A$1:$C$15,3,0)</f>
        <v>VNU-ETP 2</v>
      </c>
    </row>
    <row r="297" spans="1:14" ht="18.75" customHeight="1" x14ac:dyDescent="0.25">
      <c r="A297" s="7">
        <v>287</v>
      </c>
      <c r="B297" s="48" t="s">
        <v>1165</v>
      </c>
      <c r="C297" s="49" t="s">
        <v>287</v>
      </c>
      <c r="D297" s="50" t="s">
        <v>824</v>
      </c>
      <c r="E297" s="50" t="s">
        <v>1166</v>
      </c>
      <c r="F297" s="50">
        <v>160297</v>
      </c>
      <c r="G297" s="9">
        <v>48</v>
      </c>
      <c r="H297" s="9">
        <v>45</v>
      </c>
      <c r="I297" s="57">
        <v>27</v>
      </c>
      <c r="J297" s="9">
        <v>38</v>
      </c>
      <c r="K297" s="37">
        <f t="shared" si="12"/>
        <v>158</v>
      </c>
      <c r="L297" s="7" t="str">
        <f>VLOOKUP(M297,'Convert table'!$A$1:$B$15,2,0)</f>
        <v>Sơ trung cấp</v>
      </c>
      <c r="M297" s="8" t="str">
        <f t="shared" si="13"/>
        <v>B1.1</v>
      </c>
      <c r="N297" s="58" t="str">
        <f>VLOOKUP(M297,'Convert table'!$A$1:$C$15,3,0)</f>
        <v>VNU-ETP 5</v>
      </c>
    </row>
    <row r="298" spans="1:14" ht="18.75" customHeight="1" x14ac:dyDescent="0.25">
      <c r="A298" s="7">
        <v>288</v>
      </c>
      <c r="B298" s="48" t="s">
        <v>1167</v>
      </c>
      <c r="C298" s="49" t="s">
        <v>287</v>
      </c>
      <c r="D298" s="50" t="s">
        <v>764</v>
      </c>
      <c r="E298" s="50" t="s">
        <v>1168</v>
      </c>
      <c r="F298" s="50">
        <v>160298</v>
      </c>
      <c r="G298" s="9">
        <v>66</v>
      </c>
      <c r="H298" s="9">
        <v>85</v>
      </c>
      <c r="I298" s="57">
        <v>48</v>
      </c>
      <c r="J298" s="9">
        <v>59</v>
      </c>
      <c r="K298" s="37">
        <f t="shared" si="12"/>
        <v>258</v>
      </c>
      <c r="L298" s="7" t="str">
        <f>VLOOKUP(M298,'Convert table'!$A$1:$B$15,2,0)</f>
        <v>Cao trung cấp</v>
      </c>
      <c r="M298" s="8" t="str">
        <f t="shared" si="13"/>
        <v>B2.1</v>
      </c>
      <c r="N298" s="58" t="str">
        <f>VLOOKUP(M298,'Convert table'!$A$1:$C$15,3,0)</f>
        <v>VNU-ETP 9</v>
      </c>
    </row>
    <row r="299" spans="1:14" ht="18.75" customHeight="1" x14ac:dyDescent="0.25">
      <c r="A299" s="7">
        <v>289</v>
      </c>
      <c r="B299" s="48" t="s">
        <v>1169</v>
      </c>
      <c r="C299" s="49" t="s">
        <v>287</v>
      </c>
      <c r="D299" s="50" t="s">
        <v>878</v>
      </c>
      <c r="E299" s="50" t="s">
        <v>1170</v>
      </c>
      <c r="F299" s="50">
        <v>160299</v>
      </c>
      <c r="G299" s="9">
        <v>34</v>
      </c>
      <c r="H299" s="9">
        <v>41</v>
      </c>
      <c r="I299" s="57">
        <v>36</v>
      </c>
      <c r="J299" s="9">
        <v>28</v>
      </c>
      <c r="K299" s="37">
        <f t="shared" si="12"/>
        <v>139</v>
      </c>
      <c r="L299" s="7" t="str">
        <f>VLOOKUP(M299,'Convert table'!$A$1:$B$15,2,0)</f>
        <v>Sơ cấp</v>
      </c>
      <c r="M299" s="8" t="str">
        <f t="shared" si="13"/>
        <v>A2.2</v>
      </c>
      <c r="N299" s="58" t="str">
        <f>VLOOKUP(M299,'Convert table'!$A$1:$C$15,3,0)</f>
        <v>VNU-ETP 4</v>
      </c>
    </row>
    <row r="300" spans="1:14" ht="18.75" customHeight="1" x14ac:dyDescent="0.25">
      <c r="A300" s="7">
        <v>290</v>
      </c>
      <c r="B300" s="48" t="s">
        <v>1171</v>
      </c>
      <c r="C300" s="49" t="s">
        <v>287</v>
      </c>
      <c r="D300" s="50" t="s">
        <v>1130</v>
      </c>
      <c r="E300" s="50" t="s">
        <v>1172</v>
      </c>
      <c r="F300" s="50">
        <v>160301</v>
      </c>
      <c r="G300" s="9">
        <v>48</v>
      </c>
      <c r="H300" s="9">
        <v>54</v>
      </c>
      <c r="I300" s="57">
        <v>24</v>
      </c>
      <c r="J300" s="9">
        <v>61</v>
      </c>
      <c r="K300" s="37">
        <f t="shared" si="12"/>
        <v>187</v>
      </c>
      <c r="L300" s="7" t="str">
        <f>VLOOKUP(M300,'Convert table'!$A$1:$B$15,2,0)</f>
        <v>Sơ trung cấp</v>
      </c>
      <c r="M300" s="8" t="str">
        <f t="shared" si="13"/>
        <v>B1.2</v>
      </c>
      <c r="N300" s="58" t="str">
        <f>VLOOKUP(M300,'Convert table'!$A$1:$C$15,3,0)</f>
        <v>VNU-ETP 6</v>
      </c>
    </row>
    <row r="301" spans="1:14" ht="18.75" customHeight="1" x14ac:dyDescent="0.25">
      <c r="A301" s="7">
        <v>291</v>
      </c>
      <c r="B301" s="48" t="s">
        <v>169</v>
      </c>
      <c r="C301" s="49" t="s">
        <v>1173</v>
      </c>
      <c r="D301" s="50" t="s">
        <v>1174</v>
      </c>
      <c r="E301" s="50" t="s">
        <v>1175</v>
      </c>
      <c r="F301" s="50">
        <v>160302</v>
      </c>
      <c r="G301" s="9">
        <v>20</v>
      </c>
      <c r="H301" s="9">
        <v>33</v>
      </c>
      <c r="I301" s="57">
        <v>3</v>
      </c>
      <c r="J301" s="9">
        <v>2</v>
      </c>
      <c r="K301" s="37">
        <f t="shared" si="12"/>
        <v>58</v>
      </c>
      <c r="L301" s="7" t="str">
        <f>VLOOKUP(M301,'Convert table'!$A$1:$B$15,2,0)</f>
        <v>Khởi đầu</v>
      </c>
      <c r="M301" s="8" t="str">
        <f t="shared" si="13"/>
        <v>A1.1</v>
      </c>
      <c r="N301" s="58" t="str">
        <f>VLOOKUP(M301,'Convert table'!$A$1:$C$15,3,0)</f>
        <v>VNU-ETP 1</v>
      </c>
    </row>
    <row r="302" spans="1:14" ht="18.75" customHeight="1" x14ac:dyDescent="0.25">
      <c r="A302" s="7">
        <v>292</v>
      </c>
      <c r="B302" s="48" t="s">
        <v>221</v>
      </c>
      <c r="C302" s="49" t="s">
        <v>122</v>
      </c>
      <c r="D302" s="50" t="s">
        <v>637</v>
      </c>
      <c r="E302" s="50" t="s">
        <v>1176</v>
      </c>
      <c r="F302" s="50">
        <v>160303</v>
      </c>
      <c r="G302" s="9">
        <v>40</v>
      </c>
      <c r="H302" s="9">
        <v>58</v>
      </c>
      <c r="I302" s="57">
        <v>29</v>
      </c>
      <c r="J302" s="9">
        <v>24</v>
      </c>
      <c r="K302" s="37">
        <f t="shared" si="12"/>
        <v>151</v>
      </c>
      <c r="L302" s="7" t="str">
        <f>VLOOKUP(M302,'Convert table'!$A$1:$B$15,2,0)</f>
        <v>Sơ trung cấp</v>
      </c>
      <c r="M302" s="8" t="str">
        <f t="shared" si="13"/>
        <v>B1.1</v>
      </c>
      <c r="N302" s="58" t="str">
        <f>VLOOKUP(M302,'Convert table'!$A$1:$C$15,3,0)</f>
        <v>VNU-ETP 5</v>
      </c>
    </row>
    <row r="303" spans="1:14" ht="18.75" customHeight="1" x14ac:dyDescent="0.25">
      <c r="A303" s="7">
        <v>293</v>
      </c>
      <c r="B303" s="48" t="s">
        <v>1177</v>
      </c>
      <c r="C303" s="49" t="s">
        <v>122</v>
      </c>
      <c r="D303" s="50" t="s">
        <v>376</v>
      </c>
      <c r="E303" s="50" t="s">
        <v>1178</v>
      </c>
      <c r="F303" s="50">
        <v>160304</v>
      </c>
      <c r="G303" s="9">
        <v>38</v>
      </c>
      <c r="H303" s="9">
        <v>47</v>
      </c>
      <c r="I303" s="57">
        <v>0</v>
      </c>
      <c r="J303" s="9">
        <v>2</v>
      </c>
      <c r="K303" s="37">
        <f t="shared" si="12"/>
        <v>87</v>
      </c>
      <c r="L303" s="7" t="str">
        <f>VLOOKUP(M303,'Convert table'!$A$1:$B$15,2,0)</f>
        <v>Khởi đầu</v>
      </c>
      <c r="M303" s="8" t="str">
        <f t="shared" si="13"/>
        <v>A1.2</v>
      </c>
      <c r="N303" s="58" t="str">
        <f>VLOOKUP(M303,'Convert table'!$A$1:$C$15,3,0)</f>
        <v>VNU-ETP 2</v>
      </c>
    </row>
    <row r="304" spans="1:14" ht="18.75" customHeight="1" x14ac:dyDescent="0.25">
      <c r="A304" s="7">
        <v>294</v>
      </c>
      <c r="B304" s="48" t="s">
        <v>1179</v>
      </c>
      <c r="C304" s="49" t="s">
        <v>122</v>
      </c>
      <c r="D304" s="50" t="s">
        <v>1180</v>
      </c>
      <c r="E304" s="50" t="s">
        <v>1181</v>
      </c>
      <c r="F304" s="50">
        <v>160305</v>
      </c>
      <c r="G304" s="9">
        <v>46</v>
      </c>
      <c r="H304" s="9">
        <v>44</v>
      </c>
      <c r="I304" s="57">
        <v>24</v>
      </c>
      <c r="J304" s="9">
        <v>28</v>
      </c>
      <c r="K304" s="37">
        <f t="shared" si="12"/>
        <v>142</v>
      </c>
      <c r="L304" s="7" t="str">
        <f>VLOOKUP(M304,'Convert table'!$A$1:$B$15,2,0)</f>
        <v>Sơ cấp</v>
      </c>
      <c r="M304" s="8" t="str">
        <f t="shared" si="13"/>
        <v>A2.2</v>
      </c>
      <c r="N304" s="58" t="str">
        <f>VLOOKUP(M304,'Convert table'!$A$1:$C$15,3,0)</f>
        <v>VNU-ETP 4</v>
      </c>
    </row>
    <row r="305" spans="1:14" ht="18.75" customHeight="1" x14ac:dyDescent="0.25">
      <c r="A305" s="7">
        <v>295</v>
      </c>
      <c r="B305" s="48" t="s">
        <v>1182</v>
      </c>
      <c r="C305" s="49" t="s">
        <v>122</v>
      </c>
      <c r="D305" s="50" t="s">
        <v>1183</v>
      </c>
      <c r="E305" s="50" t="s">
        <v>1184</v>
      </c>
      <c r="F305" s="50">
        <v>160306</v>
      </c>
      <c r="G305" s="9">
        <v>34</v>
      </c>
      <c r="H305" s="9">
        <v>44</v>
      </c>
      <c r="I305" s="57">
        <v>28</v>
      </c>
      <c r="J305" s="9">
        <v>25</v>
      </c>
      <c r="K305" s="37">
        <f t="shared" si="12"/>
        <v>131</v>
      </c>
      <c r="L305" s="7" t="str">
        <f>VLOOKUP(M305,'Convert table'!$A$1:$B$15,2,0)</f>
        <v>Sơ cấp</v>
      </c>
      <c r="M305" s="8" t="str">
        <f t="shared" si="13"/>
        <v>A2.2</v>
      </c>
      <c r="N305" s="58" t="str">
        <f>VLOOKUP(M305,'Convert table'!$A$1:$C$15,3,0)</f>
        <v>VNU-ETP 4</v>
      </c>
    </row>
    <row r="306" spans="1:14" ht="18.75" customHeight="1" x14ac:dyDescent="0.25">
      <c r="A306" s="7">
        <v>296</v>
      </c>
      <c r="B306" s="48" t="s">
        <v>627</v>
      </c>
      <c r="C306" s="49" t="s">
        <v>292</v>
      </c>
      <c r="D306" s="50" t="s">
        <v>1185</v>
      </c>
      <c r="E306" s="50" t="s">
        <v>1186</v>
      </c>
      <c r="F306" s="50">
        <v>160307</v>
      </c>
      <c r="G306" s="9">
        <v>44</v>
      </c>
      <c r="H306" s="9">
        <v>63</v>
      </c>
      <c r="I306" s="57">
        <v>37</v>
      </c>
      <c r="J306" s="9">
        <v>42</v>
      </c>
      <c r="K306" s="37">
        <f t="shared" si="12"/>
        <v>186</v>
      </c>
      <c r="L306" s="7" t="str">
        <f>VLOOKUP(M306,'Convert table'!$A$1:$B$15,2,0)</f>
        <v>Sơ trung cấp</v>
      </c>
      <c r="M306" s="8" t="str">
        <f t="shared" si="13"/>
        <v>B1.2</v>
      </c>
      <c r="N306" s="58" t="str">
        <f>VLOOKUP(M306,'Convert table'!$A$1:$C$15,3,0)</f>
        <v>VNU-ETP 6</v>
      </c>
    </row>
    <row r="307" spans="1:14" ht="18.75" customHeight="1" x14ac:dyDescent="0.25">
      <c r="A307" s="7">
        <v>297</v>
      </c>
      <c r="B307" s="48" t="s">
        <v>1187</v>
      </c>
      <c r="C307" s="49" t="s">
        <v>292</v>
      </c>
      <c r="D307" s="50" t="s">
        <v>518</v>
      </c>
      <c r="E307" s="50" t="s">
        <v>1188</v>
      </c>
      <c r="F307" s="50">
        <v>160308</v>
      </c>
      <c r="G307" s="9">
        <v>34</v>
      </c>
      <c r="H307" s="9">
        <v>35</v>
      </c>
      <c r="I307" s="57">
        <v>3</v>
      </c>
      <c r="J307" s="9">
        <v>3</v>
      </c>
      <c r="K307" s="37">
        <f t="shared" si="12"/>
        <v>75</v>
      </c>
      <c r="L307" s="7" t="str">
        <f>VLOOKUP(M307,'Convert table'!$A$1:$B$15,2,0)</f>
        <v>Khởi đầu</v>
      </c>
      <c r="M307" s="8" t="str">
        <f t="shared" si="13"/>
        <v>A1.1</v>
      </c>
      <c r="N307" s="58" t="str">
        <f>VLOOKUP(M307,'Convert table'!$A$1:$C$15,3,0)</f>
        <v>VNU-ETP 1</v>
      </c>
    </row>
    <row r="308" spans="1:14" ht="18.75" customHeight="1" x14ac:dyDescent="0.25">
      <c r="A308" s="7">
        <v>298</v>
      </c>
      <c r="B308" s="48" t="s">
        <v>1189</v>
      </c>
      <c r="C308" s="49" t="s">
        <v>292</v>
      </c>
      <c r="D308" s="50" t="s">
        <v>1190</v>
      </c>
      <c r="E308" s="50" t="s">
        <v>1191</v>
      </c>
      <c r="F308" s="50">
        <v>160309</v>
      </c>
      <c r="G308" s="9">
        <v>33</v>
      </c>
      <c r="H308" s="9">
        <v>57</v>
      </c>
      <c r="I308" s="57">
        <v>28</v>
      </c>
      <c r="J308" s="9">
        <v>18</v>
      </c>
      <c r="K308" s="37">
        <f t="shared" si="12"/>
        <v>136</v>
      </c>
      <c r="L308" s="7" t="str">
        <f>VLOOKUP(M308,'Convert table'!$A$1:$B$15,2,0)</f>
        <v>Sơ cấp</v>
      </c>
      <c r="M308" s="8" t="str">
        <f t="shared" si="13"/>
        <v>A2.2</v>
      </c>
      <c r="N308" s="58" t="str">
        <f>VLOOKUP(M308,'Convert table'!$A$1:$C$15,3,0)</f>
        <v>VNU-ETP 4</v>
      </c>
    </row>
    <row r="309" spans="1:14" ht="18.75" customHeight="1" x14ac:dyDescent="0.25">
      <c r="A309" s="7">
        <v>299</v>
      </c>
      <c r="B309" s="48" t="s">
        <v>158</v>
      </c>
      <c r="C309" s="49" t="s">
        <v>292</v>
      </c>
      <c r="D309" s="50" t="s">
        <v>724</v>
      </c>
      <c r="E309" s="50" t="s">
        <v>1192</v>
      </c>
      <c r="F309" s="50">
        <v>160310</v>
      </c>
      <c r="G309" s="9">
        <v>23</v>
      </c>
      <c r="H309" s="9">
        <v>21</v>
      </c>
      <c r="I309" s="57">
        <v>4</v>
      </c>
      <c r="J309" s="9">
        <v>4</v>
      </c>
      <c r="K309" s="37">
        <f t="shared" si="12"/>
        <v>52</v>
      </c>
      <c r="L309" s="7" t="str">
        <f>VLOOKUP(M309,'Convert table'!$A$1:$B$15,2,0)</f>
        <v>Khởi đầu</v>
      </c>
      <c r="M309" s="8" t="str">
        <f t="shared" si="13"/>
        <v>A1.1</v>
      </c>
      <c r="N309" s="58" t="str">
        <f>VLOOKUP(M309,'Convert table'!$A$1:$C$15,3,0)</f>
        <v>VNU-ETP 1</v>
      </c>
    </row>
    <row r="310" spans="1:14" ht="18.75" customHeight="1" x14ac:dyDescent="0.25">
      <c r="A310" s="7">
        <v>300</v>
      </c>
      <c r="B310" s="48" t="s">
        <v>161</v>
      </c>
      <c r="C310" s="49" t="s">
        <v>292</v>
      </c>
      <c r="D310" s="50" t="s">
        <v>997</v>
      </c>
      <c r="E310" s="50" t="s">
        <v>1193</v>
      </c>
      <c r="F310" s="50">
        <v>160311</v>
      </c>
      <c r="G310" s="9">
        <v>12</v>
      </c>
      <c r="H310" s="9">
        <v>55</v>
      </c>
      <c r="I310" s="57">
        <v>0</v>
      </c>
      <c r="J310" s="9">
        <v>21</v>
      </c>
      <c r="K310" s="37">
        <f t="shared" si="12"/>
        <v>88</v>
      </c>
      <c r="L310" s="7" t="str">
        <f>VLOOKUP(M310,'Convert table'!$A$1:$B$15,2,0)</f>
        <v>Khởi đầu</v>
      </c>
      <c r="M310" s="8" t="str">
        <f t="shared" si="13"/>
        <v>A1.2</v>
      </c>
      <c r="N310" s="58" t="str">
        <f>VLOOKUP(M310,'Convert table'!$A$1:$C$15,3,0)</f>
        <v>VNU-ETP 2</v>
      </c>
    </row>
    <row r="311" spans="1:14" ht="18.75" customHeight="1" x14ac:dyDescent="0.25">
      <c r="A311" s="7">
        <v>301</v>
      </c>
      <c r="B311" s="48" t="s">
        <v>1194</v>
      </c>
      <c r="C311" s="49" t="s">
        <v>292</v>
      </c>
      <c r="D311" s="50" t="s">
        <v>869</v>
      </c>
      <c r="E311" s="50" t="s">
        <v>1195</v>
      </c>
      <c r="F311" s="50">
        <v>160312</v>
      </c>
      <c r="G311" s="9">
        <v>26</v>
      </c>
      <c r="H311" s="9">
        <v>41</v>
      </c>
      <c r="I311" s="57">
        <v>0</v>
      </c>
      <c r="J311" s="9">
        <v>4</v>
      </c>
      <c r="K311" s="37">
        <f t="shared" si="12"/>
        <v>71</v>
      </c>
      <c r="L311" s="7" t="str">
        <f>VLOOKUP(M311,'Convert table'!$A$1:$B$15,2,0)</f>
        <v>Khởi đầu</v>
      </c>
      <c r="M311" s="8" t="str">
        <f t="shared" si="13"/>
        <v>A1.1</v>
      </c>
      <c r="N311" s="58" t="str">
        <f>VLOOKUP(M311,'Convert table'!$A$1:$C$15,3,0)</f>
        <v>VNU-ETP 1</v>
      </c>
    </row>
    <row r="312" spans="1:14" ht="18.75" customHeight="1" x14ac:dyDescent="0.25">
      <c r="A312" s="7">
        <v>302</v>
      </c>
      <c r="B312" s="48" t="s">
        <v>332</v>
      </c>
      <c r="C312" s="49" t="s">
        <v>292</v>
      </c>
      <c r="D312" s="50" t="s">
        <v>903</v>
      </c>
      <c r="E312" s="50" t="s">
        <v>1196</v>
      </c>
      <c r="F312" s="50">
        <v>160313</v>
      </c>
      <c r="G312" s="9">
        <v>46</v>
      </c>
      <c r="H312" s="9">
        <v>71</v>
      </c>
      <c r="I312" s="57">
        <v>52</v>
      </c>
      <c r="J312" s="9">
        <v>39</v>
      </c>
      <c r="K312" s="37">
        <f t="shared" si="12"/>
        <v>208</v>
      </c>
      <c r="L312" s="7" t="str">
        <f>VLOOKUP(M312,'Convert table'!$A$1:$B$15,2,0)</f>
        <v>Trung cấp</v>
      </c>
      <c r="M312" s="8" t="str">
        <f t="shared" si="13"/>
        <v>B1.3</v>
      </c>
      <c r="N312" s="58" t="str">
        <f>VLOOKUP(M312,'Convert table'!$A$1:$C$15,3,0)</f>
        <v>VNU-ETP 7</v>
      </c>
    </row>
    <row r="313" spans="1:14" ht="18.75" customHeight="1" x14ac:dyDescent="0.25">
      <c r="A313" s="7">
        <v>303</v>
      </c>
      <c r="B313" s="48" t="s">
        <v>1200</v>
      </c>
      <c r="C313" s="49" t="s">
        <v>294</v>
      </c>
      <c r="D313" s="50" t="s">
        <v>1201</v>
      </c>
      <c r="E313" s="50" t="s">
        <v>1202</v>
      </c>
      <c r="F313" s="50">
        <v>160315</v>
      </c>
      <c r="G313" s="9">
        <v>37</v>
      </c>
      <c r="H313" s="9">
        <v>56</v>
      </c>
      <c r="I313" s="57">
        <v>12</v>
      </c>
      <c r="J313" s="9">
        <v>29</v>
      </c>
      <c r="K313" s="37">
        <f t="shared" si="12"/>
        <v>134</v>
      </c>
      <c r="L313" s="7" t="str">
        <f>VLOOKUP(M313,'Convert table'!$A$1:$B$15,2,0)</f>
        <v>Sơ cấp</v>
      </c>
      <c r="M313" s="8" t="str">
        <f t="shared" si="13"/>
        <v>A2.2</v>
      </c>
      <c r="N313" s="58" t="str">
        <f>VLOOKUP(M313,'Convert table'!$A$1:$C$15,3,0)</f>
        <v>VNU-ETP 4</v>
      </c>
    </row>
    <row r="314" spans="1:14" ht="18.75" customHeight="1" x14ac:dyDescent="0.25">
      <c r="A314" s="7">
        <v>304</v>
      </c>
      <c r="B314" s="48" t="s">
        <v>331</v>
      </c>
      <c r="C314" s="49" t="s">
        <v>294</v>
      </c>
      <c r="D314" s="50" t="s">
        <v>454</v>
      </c>
      <c r="E314" s="50" t="s">
        <v>1203</v>
      </c>
      <c r="F314" s="50">
        <v>160316</v>
      </c>
      <c r="G314" s="9">
        <v>34</v>
      </c>
      <c r="H314" s="9">
        <v>44</v>
      </c>
      <c r="I314" s="57">
        <v>4</v>
      </c>
      <c r="J314" s="9">
        <v>10</v>
      </c>
      <c r="K314" s="37">
        <f t="shared" si="12"/>
        <v>92</v>
      </c>
      <c r="L314" s="7" t="str">
        <f>VLOOKUP(M314,'Convert table'!$A$1:$B$15,2,0)</f>
        <v>Khởi đầu</v>
      </c>
      <c r="M314" s="8" t="str">
        <f t="shared" si="13"/>
        <v>A1.2</v>
      </c>
      <c r="N314" s="58" t="str">
        <f>VLOOKUP(M314,'Convert table'!$A$1:$C$15,3,0)</f>
        <v>VNU-ETP 2</v>
      </c>
    </row>
    <row r="315" spans="1:14" ht="18.75" customHeight="1" x14ac:dyDescent="0.25">
      <c r="A315" s="7">
        <v>305</v>
      </c>
      <c r="B315" s="48" t="s">
        <v>225</v>
      </c>
      <c r="C315" s="49" t="s">
        <v>294</v>
      </c>
      <c r="D315" s="50" t="s">
        <v>505</v>
      </c>
      <c r="E315" s="50" t="s">
        <v>1204</v>
      </c>
      <c r="F315" s="50">
        <v>160317</v>
      </c>
      <c r="G315" s="9">
        <v>34</v>
      </c>
      <c r="H315" s="9">
        <v>45</v>
      </c>
      <c r="I315" s="57">
        <v>0</v>
      </c>
      <c r="J315" s="9">
        <v>5</v>
      </c>
      <c r="K315" s="37">
        <f t="shared" si="12"/>
        <v>84</v>
      </c>
      <c r="L315" s="7" t="str">
        <f>VLOOKUP(M315,'Convert table'!$A$1:$B$15,2,0)</f>
        <v>Khởi đầu</v>
      </c>
      <c r="M315" s="8" t="str">
        <f t="shared" si="13"/>
        <v>A1.2</v>
      </c>
      <c r="N315" s="58" t="str">
        <f>VLOOKUP(M315,'Convert table'!$A$1:$C$15,3,0)</f>
        <v>VNU-ETP 2</v>
      </c>
    </row>
    <row r="316" spans="1:14" ht="18.75" customHeight="1" x14ac:dyDescent="0.25">
      <c r="A316" s="7">
        <v>306</v>
      </c>
      <c r="B316" s="48" t="s">
        <v>1205</v>
      </c>
      <c r="C316" s="49" t="s">
        <v>294</v>
      </c>
      <c r="D316" s="50" t="s">
        <v>754</v>
      </c>
      <c r="E316" s="50" t="s">
        <v>1206</v>
      </c>
      <c r="F316" s="50">
        <v>160318</v>
      </c>
      <c r="G316" s="9">
        <v>51</v>
      </c>
      <c r="H316" s="9">
        <v>65</v>
      </c>
      <c r="I316" s="57">
        <v>44</v>
      </c>
      <c r="J316" s="9">
        <v>38</v>
      </c>
      <c r="K316" s="37">
        <f t="shared" si="12"/>
        <v>198</v>
      </c>
      <c r="L316" s="7" t="str">
        <f>VLOOKUP(M316,'Convert table'!$A$1:$B$15,2,0)</f>
        <v>Sơ trung cấp</v>
      </c>
      <c r="M316" s="8" t="str">
        <f t="shared" si="13"/>
        <v>B1.2</v>
      </c>
      <c r="N316" s="58" t="str">
        <f>VLOOKUP(M316,'Convert table'!$A$1:$C$15,3,0)</f>
        <v>VNU-ETP 6</v>
      </c>
    </row>
    <row r="317" spans="1:14" ht="18.75" customHeight="1" x14ac:dyDescent="0.25">
      <c r="A317" s="7">
        <v>307</v>
      </c>
      <c r="B317" s="48" t="s">
        <v>306</v>
      </c>
      <c r="C317" s="49" t="s">
        <v>1207</v>
      </c>
      <c r="D317" s="50" t="s">
        <v>916</v>
      </c>
      <c r="E317" s="50" t="s">
        <v>1208</v>
      </c>
      <c r="F317" s="50">
        <v>160319</v>
      </c>
      <c r="G317" s="9">
        <v>60</v>
      </c>
      <c r="H317" s="9">
        <v>60</v>
      </c>
      <c r="I317" s="57">
        <v>37</v>
      </c>
      <c r="J317" s="9">
        <v>63</v>
      </c>
      <c r="K317" s="37">
        <f t="shared" si="12"/>
        <v>220</v>
      </c>
      <c r="L317" s="7" t="str">
        <f>VLOOKUP(M317,'Convert table'!$A$1:$B$15,2,0)</f>
        <v>Trung cấp</v>
      </c>
      <c r="M317" s="8" t="str">
        <f t="shared" si="13"/>
        <v>B1.3</v>
      </c>
      <c r="N317" s="58" t="str">
        <f>VLOOKUP(M317,'Convert table'!$A$1:$C$15,3,0)</f>
        <v>VNU-ETP 7</v>
      </c>
    </row>
    <row r="318" spans="1:14" ht="18.75" customHeight="1" x14ac:dyDescent="0.25">
      <c r="A318" s="7">
        <v>308</v>
      </c>
      <c r="B318" s="48" t="s">
        <v>1209</v>
      </c>
      <c r="C318" s="49" t="s">
        <v>1207</v>
      </c>
      <c r="D318" s="50" t="s">
        <v>1210</v>
      </c>
      <c r="E318" s="50" t="s">
        <v>1211</v>
      </c>
      <c r="F318" s="50">
        <v>160320</v>
      </c>
      <c r="G318" s="9">
        <v>58</v>
      </c>
      <c r="H318" s="9">
        <v>71</v>
      </c>
      <c r="I318" s="57">
        <v>68</v>
      </c>
      <c r="J318" s="9">
        <v>44</v>
      </c>
      <c r="K318" s="37">
        <f t="shared" si="12"/>
        <v>241</v>
      </c>
      <c r="L318" s="7" t="str">
        <f>VLOOKUP(M318,'Convert table'!$A$1:$B$15,2,0)</f>
        <v>Trung cấp</v>
      </c>
      <c r="M318" s="8" t="str">
        <f t="shared" si="13"/>
        <v>B1.4</v>
      </c>
      <c r="N318" s="58" t="str">
        <f>VLOOKUP(M318,'Convert table'!$A$1:$C$15,3,0)</f>
        <v>VNU-ETP 8</v>
      </c>
    </row>
    <row r="319" spans="1:14" ht="18.75" customHeight="1" x14ac:dyDescent="0.25">
      <c r="A319" s="7">
        <v>309</v>
      </c>
      <c r="B319" s="48" t="s">
        <v>238</v>
      </c>
      <c r="C319" s="49" t="s">
        <v>1207</v>
      </c>
      <c r="D319" s="50" t="s">
        <v>382</v>
      </c>
      <c r="E319" s="50" t="s">
        <v>1212</v>
      </c>
      <c r="F319" s="50">
        <v>160321</v>
      </c>
      <c r="G319" s="9">
        <v>41</v>
      </c>
      <c r="H319" s="9">
        <v>32</v>
      </c>
      <c r="I319" s="57">
        <v>3</v>
      </c>
      <c r="J319" s="9">
        <v>0</v>
      </c>
      <c r="K319" s="37">
        <f t="shared" si="12"/>
        <v>76</v>
      </c>
      <c r="L319" s="7" t="str">
        <f>VLOOKUP(M319,'Convert table'!$A$1:$B$15,2,0)</f>
        <v>Khởi đầu</v>
      </c>
      <c r="M319" s="8" t="str">
        <f t="shared" si="13"/>
        <v>A1.2</v>
      </c>
      <c r="N319" s="58" t="str">
        <f>VLOOKUP(M319,'Convert table'!$A$1:$C$15,3,0)</f>
        <v>VNU-ETP 2</v>
      </c>
    </row>
    <row r="320" spans="1:14" ht="18.75" customHeight="1" x14ac:dyDescent="0.25">
      <c r="A320" s="7">
        <v>310</v>
      </c>
      <c r="B320" s="48" t="s">
        <v>1213</v>
      </c>
      <c r="C320" s="49" t="s">
        <v>1214</v>
      </c>
      <c r="D320" s="50" t="s">
        <v>1185</v>
      </c>
      <c r="E320" s="50" t="s">
        <v>1215</v>
      </c>
      <c r="F320" s="50">
        <v>160322</v>
      </c>
      <c r="G320" s="9">
        <v>26</v>
      </c>
      <c r="H320" s="9">
        <v>39</v>
      </c>
      <c r="I320" s="57">
        <v>3</v>
      </c>
      <c r="J320" s="9">
        <v>5</v>
      </c>
      <c r="K320" s="37">
        <f t="shared" si="12"/>
        <v>73</v>
      </c>
      <c r="L320" s="7" t="str">
        <f>VLOOKUP(M320,'Convert table'!$A$1:$B$15,2,0)</f>
        <v>Khởi đầu</v>
      </c>
      <c r="M320" s="8" t="str">
        <f t="shared" si="13"/>
        <v>A1.1</v>
      </c>
      <c r="N320" s="58" t="str">
        <f>VLOOKUP(M320,'Convert table'!$A$1:$C$15,3,0)</f>
        <v>VNU-ETP 1</v>
      </c>
    </row>
    <row r="321" spans="1:14" ht="18.75" customHeight="1" x14ac:dyDescent="0.25">
      <c r="A321" s="7">
        <v>311</v>
      </c>
      <c r="B321" s="48" t="s">
        <v>1216</v>
      </c>
      <c r="C321" s="49" t="s">
        <v>143</v>
      </c>
      <c r="D321" s="50" t="s">
        <v>1217</v>
      </c>
      <c r="E321" s="50" t="s">
        <v>1218</v>
      </c>
      <c r="F321" s="50">
        <v>160323</v>
      </c>
      <c r="G321" s="9">
        <v>83</v>
      </c>
      <c r="H321" s="9">
        <v>70</v>
      </c>
      <c r="I321" s="57">
        <v>49</v>
      </c>
      <c r="J321" s="9">
        <v>68</v>
      </c>
      <c r="K321" s="37">
        <f t="shared" si="12"/>
        <v>270</v>
      </c>
      <c r="L321" s="7" t="str">
        <f>VLOOKUP(M321,'Convert table'!$A$1:$B$15,2,0)</f>
        <v>Cao trung cấp</v>
      </c>
      <c r="M321" s="8" t="str">
        <f t="shared" si="13"/>
        <v>B2.1</v>
      </c>
      <c r="N321" s="58" t="str">
        <f>VLOOKUP(M321,'Convert table'!$A$1:$C$15,3,0)</f>
        <v>VNU-ETP 9</v>
      </c>
    </row>
    <row r="322" spans="1:14" ht="18.75" customHeight="1" x14ac:dyDescent="0.25">
      <c r="A322" s="7">
        <v>312</v>
      </c>
      <c r="B322" s="48" t="s">
        <v>1219</v>
      </c>
      <c r="C322" s="49" t="s">
        <v>143</v>
      </c>
      <c r="D322" s="50" t="s">
        <v>1220</v>
      </c>
      <c r="E322" s="50" t="s">
        <v>1221</v>
      </c>
      <c r="F322" s="50">
        <v>160324</v>
      </c>
      <c r="G322" s="9">
        <v>21</v>
      </c>
      <c r="H322" s="9">
        <v>28</v>
      </c>
      <c r="I322" s="57">
        <v>0</v>
      </c>
      <c r="J322" s="9">
        <v>5</v>
      </c>
      <c r="K322" s="37">
        <f t="shared" si="12"/>
        <v>54</v>
      </c>
      <c r="L322" s="7" t="str">
        <f>VLOOKUP(M322,'Convert table'!$A$1:$B$15,2,0)</f>
        <v>Khởi đầu</v>
      </c>
      <c r="M322" s="8" t="str">
        <f t="shared" si="13"/>
        <v>A1.1</v>
      </c>
      <c r="N322" s="58" t="str">
        <f>VLOOKUP(M322,'Convert table'!$A$1:$C$15,3,0)</f>
        <v>VNU-ETP 1</v>
      </c>
    </row>
    <row r="323" spans="1:14" ht="18.75" customHeight="1" x14ac:dyDescent="0.25">
      <c r="A323" s="7">
        <v>313</v>
      </c>
      <c r="B323" s="48" t="s">
        <v>1222</v>
      </c>
      <c r="C323" s="49" t="s">
        <v>143</v>
      </c>
      <c r="D323" s="50" t="s">
        <v>1097</v>
      </c>
      <c r="E323" s="50" t="s">
        <v>1223</v>
      </c>
      <c r="F323" s="50">
        <v>160325</v>
      </c>
      <c r="G323" s="9">
        <v>43</v>
      </c>
      <c r="H323" s="9">
        <v>74</v>
      </c>
      <c r="I323" s="57">
        <v>29</v>
      </c>
      <c r="J323" s="9">
        <v>29</v>
      </c>
      <c r="K323" s="37">
        <f t="shared" si="12"/>
        <v>175</v>
      </c>
      <c r="L323" s="7" t="str">
        <f>VLOOKUP(M323,'Convert table'!$A$1:$B$15,2,0)</f>
        <v>Sơ trung cấp</v>
      </c>
      <c r="M323" s="8" t="str">
        <f t="shared" si="13"/>
        <v>B1.1</v>
      </c>
      <c r="N323" s="58" t="str">
        <f>VLOOKUP(M323,'Convert table'!$A$1:$C$15,3,0)</f>
        <v>VNU-ETP 5</v>
      </c>
    </row>
    <row r="324" spans="1:14" ht="18.75" customHeight="1" x14ac:dyDescent="0.25">
      <c r="A324" s="7">
        <v>314</v>
      </c>
      <c r="B324" s="48" t="s">
        <v>317</v>
      </c>
      <c r="C324" s="49" t="s">
        <v>143</v>
      </c>
      <c r="D324" s="50" t="s">
        <v>1224</v>
      </c>
      <c r="E324" s="50" t="s">
        <v>1225</v>
      </c>
      <c r="F324" s="50">
        <v>160326</v>
      </c>
      <c r="G324" s="9">
        <v>29</v>
      </c>
      <c r="H324" s="9">
        <v>47</v>
      </c>
      <c r="I324" s="57">
        <v>24</v>
      </c>
      <c r="J324" s="9">
        <v>21</v>
      </c>
      <c r="K324" s="37">
        <f t="shared" si="12"/>
        <v>121</v>
      </c>
      <c r="L324" s="7" t="str">
        <f>VLOOKUP(M324,'Convert table'!$A$1:$B$15,2,0)</f>
        <v>Sơ cấp</v>
      </c>
      <c r="M324" s="8" t="str">
        <f t="shared" si="13"/>
        <v>A2.1</v>
      </c>
      <c r="N324" s="58" t="str">
        <f>VLOOKUP(M324,'Convert table'!$A$1:$C$15,3,0)</f>
        <v>VNU-ETP 3</v>
      </c>
    </row>
    <row r="325" spans="1:14" ht="18.75" customHeight="1" x14ac:dyDescent="0.25">
      <c r="A325" s="7">
        <v>315</v>
      </c>
      <c r="B325" s="48" t="s">
        <v>1226</v>
      </c>
      <c r="C325" s="49" t="s">
        <v>143</v>
      </c>
      <c r="D325" s="50" t="s">
        <v>737</v>
      </c>
      <c r="E325" s="50" t="s">
        <v>1227</v>
      </c>
      <c r="F325" s="50">
        <v>160327</v>
      </c>
      <c r="G325" s="9">
        <v>38</v>
      </c>
      <c r="H325" s="9">
        <v>31</v>
      </c>
      <c r="I325" s="57">
        <v>11</v>
      </c>
      <c r="J325" s="9">
        <v>10</v>
      </c>
      <c r="K325" s="37">
        <f t="shared" si="12"/>
        <v>90</v>
      </c>
      <c r="L325" s="7" t="str">
        <f>VLOOKUP(M325,'Convert table'!$A$1:$B$15,2,0)</f>
        <v>Khởi đầu</v>
      </c>
      <c r="M325" s="8" t="str">
        <f t="shared" si="13"/>
        <v>A1.2</v>
      </c>
      <c r="N325" s="58" t="str">
        <f>VLOOKUP(M325,'Convert table'!$A$1:$C$15,3,0)</f>
        <v>VNU-ETP 2</v>
      </c>
    </row>
    <row r="326" spans="1:14" ht="18.75" customHeight="1" x14ac:dyDescent="0.25">
      <c r="A326" s="7">
        <v>316</v>
      </c>
      <c r="B326" s="48" t="s">
        <v>1228</v>
      </c>
      <c r="C326" s="49" t="s">
        <v>143</v>
      </c>
      <c r="D326" s="50" t="s">
        <v>1229</v>
      </c>
      <c r="E326" s="50" t="s">
        <v>1230</v>
      </c>
      <c r="F326" s="50">
        <v>160328</v>
      </c>
      <c r="G326" s="9">
        <v>41</v>
      </c>
      <c r="H326" s="9">
        <v>24</v>
      </c>
      <c r="I326" s="57">
        <v>0</v>
      </c>
      <c r="J326" s="9">
        <v>18</v>
      </c>
      <c r="K326" s="37">
        <f t="shared" si="12"/>
        <v>83</v>
      </c>
      <c r="L326" s="7" t="str">
        <f>VLOOKUP(M326,'Convert table'!$A$1:$B$15,2,0)</f>
        <v>Khởi đầu</v>
      </c>
      <c r="M326" s="8" t="str">
        <f t="shared" si="13"/>
        <v>A1.2</v>
      </c>
      <c r="N326" s="58" t="str">
        <f>VLOOKUP(M326,'Convert table'!$A$1:$C$15,3,0)</f>
        <v>VNU-ETP 2</v>
      </c>
    </row>
    <row r="327" spans="1:14" ht="18.75" customHeight="1" x14ac:dyDescent="0.25">
      <c r="A327" s="7">
        <v>317</v>
      </c>
      <c r="B327" s="48" t="s">
        <v>216</v>
      </c>
      <c r="C327" s="49" t="s">
        <v>143</v>
      </c>
      <c r="D327" s="50" t="s">
        <v>1231</v>
      </c>
      <c r="E327" s="50" t="s">
        <v>1232</v>
      </c>
      <c r="F327" s="50">
        <v>160329</v>
      </c>
      <c r="G327" s="71" t="s">
        <v>3643</v>
      </c>
      <c r="H327" s="72"/>
      <c r="I327" s="72"/>
      <c r="J327" s="72"/>
      <c r="K327" s="73"/>
      <c r="L327" s="7"/>
      <c r="M327" s="8"/>
      <c r="N327" s="58"/>
    </row>
    <row r="328" spans="1:14" ht="18.75" customHeight="1" x14ac:dyDescent="0.25">
      <c r="A328" s="7">
        <v>318</v>
      </c>
      <c r="B328" s="48" t="s">
        <v>286</v>
      </c>
      <c r="C328" s="49" t="s">
        <v>143</v>
      </c>
      <c r="D328" s="50" t="s">
        <v>599</v>
      </c>
      <c r="E328" s="50" t="s">
        <v>1233</v>
      </c>
      <c r="F328" s="50">
        <v>160330</v>
      </c>
      <c r="G328" s="9">
        <v>25</v>
      </c>
      <c r="H328" s="9">
        <v>34</v>
      </c>
      <c r="I328" s="57">
        <v>21</v>
      </c>
      <c r="J328" s="9">
        <v>18</v>
      </c>
      <c r="K328" s="37">
        <f t="shared" si="12"/>
        <v>98</v>
      </c>
      <c r="L328" s="7" t="str">
        <f>VLOOKUP(M328,'Convert table'!$A$1:$B$15,2,0)</f>
        <v>Khởi đầu</v>
      </c>
      <c r="M328" s="8" t="str">
        <f t="shared" si="13"/>
        <v>A1.2</v>
      </c>
      <c r="N328" s="58" t="str">
        <f>VLOOKUP(M328,'Convert table'!$A$1:$C$15,3,0)</f>
        <v>VNU-ETP 2</v>
      </c>
    </row>
    <row r="329" spans="1:14" ht="18.75" customHeight="1" x14ac:dyDescent="0.25">
      <c r="A329" s="7">
        <v>319</v>
      </c>
      <c r="B329" s="48" t="s">
        <v>1234</v>
      </c>
      <c r="C329" s="49" t="s">
        <v>143</v>
      </c>
      <c r="D329" s="50" t="s">
        <v>1235</v>
      </c>
      <c r="E329" s="50" t="s">
        <v>1236</v>
      </c>
      <c r="F329" s="50">
        <v>160331</v>
      </c>
      <c r="G329" s="9">
        <v>48</v>
      </c>
      <c r="H329" s="9">
        <v>57</v>
      </c>
      <c r="I329" s="57">
        <v>41</v>
      </c>
      <c r="J329" s="9">
        <v>40</v>
      </c>
      <c r="K329" s="37">
        <f t="shared" ref="K329:K359" si="14">G329+H329+I329+J329</f>
        <v>186</v>
      </c>
      <c r="L329" s="7" t="str">
        <f>VLOOKUP(M329,'Convert table'!$A$1:$B$15,2,0)</f>
        <v>Sơ trung cấp</v>
      </c>
      <c r="M329" s="8" t="str">
        <f t="shared" ref="M329:M359" si="15">IF(K329&gt;=376,"C2.2",IF(K329&gt;=351,"C2.1",IF(K329&gt;=326,"C1.2",IF(K329&gt;=301,"C1.1",IF(K329&gt;=276,"B2.2",IF(K329&gt;=251,"B2.1",IF(K329&gt;=226,"B1.4",IF(K329&gt;=201,"B1.3",IF(K329&gt;=176,"B1.2",IF(K329&gt;=151,"B1.1",IF(K329&gt;=126,"A2.2",IF(K329&gt;=101,"A2.1",IF(K329&gt;=76,"A1.2","A1.1")))))))))))))</f>
        <v>B1.2</v>
      </c>
      <c r="N329" s="58" t="str">
        <f>VLOOKUP(M329,'Convert table'!$A$1:$C$15,3,0)</f>
        <v>VNU-ETP 6</v>
      </c>
    </row>
    <row r="330" spans="1:14" ht="18.75" customHeight="1" x14ac:dyDescent="0.25">
      <c r="A330" s="7">
        <v>320</v>
      </c>
      <c r="B330" s="48" t="s">
        <v>1237</v>
      </c>
      <c r="C330" s="49" t="s">
        <v>1238</v>
      </c>
      <c r="D330" s="50" t="s">
        <v>546</v>
      </c>
      <c r="E330" s="50" t="s">
        <v>1239</v>
      </c>
      <c r="F330" s="50">
        <v>160332</v>
      </c>
      <c r="G330" s="9">
        <v>27</v>
      </c>
      <c r="H330" s="9">
        <v>40</v>
      </c>
      <c r="I330" s="57">
        <v>0</v>
      </c>
      <c r="J330" s="9">
        <v>13</v>
      </c>
      <c r="K330" s="37">
        <f t="shared" si="14"/>
        <v>80</v>
      </c>
      <c r="L330" s="7" t="str">
        <f>VLOOKUP(M330,'Convert table'!$A$1:$B$15,2,0)</f>
        <v>Khởi đầu</v>
      </c>
      <c r="M330" s="8" t="str">
        <f t="shared" si="15"/>
        <v>A1.2</v>
      </c>
      <c r="N330" s="58" t="str">
        <f>VLOOKUP(M330,'Convert table'!$A$1:$C$15,3,0)</f>
        <v>VNU-ETP 2</v>
      </c>
    </row>
    <row r="331" spans="1:14" ht="18.75" customHeight="1" x14ac:dyDescent="0.25">
      <c r="A331" s="7">
        <v>321</v>
      </c>
      <c r="B331" s="48" t="s">
        <v>1240</v>
      </c>
      <c r="C331" s="49" t="s">
        <v>1241</v>
      </c>
      <c r="D331" s="50" t="s">
        <v>634</v>
      </c>
      <c r="E331" s="50" t="s">
        <v>1242</v>
      </c>
      <c r="F331" s="50">
        <v>160333</v>
      </c>
      <c r="G331" s="9">
        <v>36</v>
      </c>
      <c r="H331" s="9">
        <v>43</v>
      </c>
      <c r="I331" s="57">
        <v>0</v>
      </c>
      <c r="J331" s="9">
        <v>16</v>
      </c>
      <c r="K331" s="37">
        <f t="shared" si="14"/>
        <v>95</v>
      </c>
      <c r="L331" s="7" t="str">
        <f>VLOOKUP(M331,'Convert table'!$A$1:$B$15,2,0)</f>
        <v>Khởi đầu</v>
      </c>
      <c r="M331" s="8" t="str">
        <f t="shared" si="15"/>
        <v>A1.2</v>
      </c>
      <c r="N331" s="58" t="str">
        <f>VLOOKUP(M331,'Convert table'!$A$1:$C$15,3,0)</f>
        <v>VNU-ETP 2</v>
      </c>
    </row>
    <row r="332" spans="1:14" ht="18.75" customHeight="1" x14ac:dyDescent="0.25">
      <c r="A332" s="7">
        <v>322</v>
      </c>
      <c r="B332" s="48" t="s">
        <v>1243</v>
      </c>
      <c r="C332" s="49" t="s">
        <v>179</v>
      </c>
      <c r="D332" s="50" t="s">
        <v>789</v>
      </c>
      <c r="E332" s="50" t="s">
        <v>1244</v>
      </c>
      <c r="F332" s="50">
        <v>160334</v>
      </c>
      <c r="G332" s="71" t="s">
        <v>3643</v>
      </c>
      <c r="H332" s="72"/>
      <c r="I332" s="72"/>
      <c r="J332" s="72"/>
      <c r="K332" s="73"/>
      <c r="L332" s="7"/>
      <c r="M332" s="8"/>
      <c r="N332" s="58"/>
    </row>
    <row r="333" spans="1:14" ht="18.75" customHeight="1" x14ac:dyDescent="0.25">
      <c r="A333" s="7">
        <v>323</v>
      </c>
      <c r="B333" s="48" t="s">
        <v>1245</v>
      </c>
      <c r="C333" s="49" t="s">
        <v>179</v>
      </c>
      <c r="D333" s="50" t="s">
        <v>1246</v>
      </c>
      <c r="E333" s="50" t="s">
        <v>1247</v>
      </c>
      <c r="F333" s="50">
        <v>160335</v>
      </c>
      <c r="G333" s="9">
        <v>27</v>
      </c>
      <c r="H333" s="9">
        <v>48</v>
      </c>
      <c r="I333" s="57">
        <v>0</v>
      </c>
      <c r="J333" s="9">
        <v>5</v>
      </c>
      <c r="K333" s="37">
        <f t="shared" si="14"/>
        <v>80</v>
      </c>
      <c r="L333" s="7" t="str">
        <f>VLOOKUP(M333,'Convert table'!$A$1:$B$15,2,0)</f>
        <v>Khởi đầu</v>
      </c>
      <c r="M333" s="8" t="str">
        <f t="shared" si="15"/>
        <v>A1.2</v>
      </c>
      <c r="N333" s="58" t="str">
        <f>VLOOKUP(M333,'Convert table'!$A$1:$C$15,3,0)</f>
        <v>VNU-ETP 2</v>
      </c>
    </row>
    <row r="334" spans="1:14" ht="18.75" customHeight="1" x14ac:dyDescent="0.25">
      <c r="A334" s="7">
        <v>324</v>
      </c>
      <c r="B334" s="48" t="s">
        <v>1248</v>
      </c>
      <c r="C334" s="49" t="s">
        <v>179</v>
      </c>
      <c r="D334" s="50" t="s">
        <v>1130</v>
      </c>
      <c r="E334" s="50" t="s">
        <v>1249</v>
      </c>
      <c r="F334" s="50">
        <v>160336</v>
      </c>
      <c r="G334" s="9">
        <v>32</v>
      </c>
      <c r="H334" s="9">
        <v>43</v>
      </c>
      <c r="I334" s="57">
        <v>0</v>
      </c>
      <c r="J334" s="9">
        <v>14</v>
      </c>
      <c r="K334" s="37">
        <f t="shared" si="14"/>
        <v>89</v>
      </c>
      <c r="L334" s="7" t="str">
        <f>VLOOKUP(M334,'Convert table'!$A$1:$B$15,2,0)</f>
        <v>Khởi đầu</v>
      </c>
      <c r="M334" s="8" t="str">
        <f t="shared" si="15"/>
        <v>A1.2</v>
      </c>
      <c r="N334" s="58" t="str">
        <f>VLOOKUP(M334,'Convert table'!$A$1:$C$15,3,0)</f>
        <v>VNU-ETP 2</v>
      </c>
    </row>
    <row r="335" spans="1:14" ht="18.75" customHeight="1" x14ac:dyDescent="0.25">
      <c r="A335" s="7">
        <v>325</v>
      </c>
      <c r="B335" s="48" t="s">
        <v>1250</v>
      </c>
      <c r="C335" s="49" t="s">
        <v>298</v>
      </c>
      <c r="D335" s="50" t="s">
        <v>785</v>
      </c>
      <c r="E335" s="50" t="s">
        <v>1251</v>
      </c>
      <c r="F335" s="50">
        <v>160337</v>
      </c>
      <c r="G335" s="9">
        <v>33</v>
      </c>
      <c r="H335" s="9">
        <v>38</v>
      </c>
      <c r="I335" s="57">
        <v>37</v>
      </c>
      <c r="J335" s="9">
        <v>33</v>
      </c>
      <c r="K335" s="37">
        <f t="shared" si="14"/>
        <v>141</v>
      </c>
      <c r="L335" s="7" t="str">
        <f>VLOOKUP(M335,'Convert table'!$A$1:$B$15,2,0)</f>
        <v>Sơ cấp</v>
      </c>
      <c r="M335" s="8" t="str">
        <f t="shared" si="15"/>
        <v>A2.2</v>
      </c>
      <c r="N335" s="58" t="str">
        <f>VLOOKUP(M335,'Convert table'!$A$1:$C$15,3,0)</f>
        <v>VNU-ETP 4</v>
      </c>
    </row>
    <row r="336" spans="1:14" ht="18.75" customHeight="1" x14ac:dyDescent="0.25">
      <c r="A336" s="7">
        <v>326</v>
      </c>
      <c r="B336" s="48" t="s">
        <v>1252</v>
      </c>
      <c r="C336" s="49" t="s">
        <v>298</v>
      </c>
      <c r="D336" s="50" t="s">
        <v>980</v>
      </c>
      <c r="E336" s="50" t="s">
        <v>1253</v>
      </c>
      <c r="F336" s="50">
        <v>160338</v>
      </c>
      <c r="G336" s="9">
        <v>21</v>
      </c>
      <c r="H336" s="9">
        <v>32</v>
      </c>
      <c r="I336" s="57">
        <v>25</v>
      </c>
      <c r="J336" s="9">
        <v>33</v>
      </c>
      <c r="K336" s="37">
        <f t="shared" si="14"/>
        <v>111</v>
      </c>
      <c r="L336" s="7" t="str">
        <f>VLOOKUP(M336,'Convert table'!$A$1:$B$15,2,0)</f>
        <v>Sơ cấp</v>
      </c>
      <c r="M336" s="8" t="str">
        <f t="shared" si="15"/>
        <v>A2.1</v>
      </c>
      <c r="N336" s="58" t="str">
        <f>VLOOKUP(M336,'Convert table'!$A$1:$C$15,3,0)</f>
        <v>VNU-ETP 3</v>
      </c>
    </row>
    <row r="337" spans="1:14" ht="18.75" customHeight="1" x14ac:dyDescent="0.25">
      <c r="A337" s="7">
        <v>327</v>
      </c>
      <c r="B337" s="48" t="s">
        <v>1254</v>
      </c>
      <c r="C337" s="49" t="s">
        <v>298</v>
      </c>
      <c r="D337" s="50" t="s">
        <v>465</v>
      </c>
      <c r="E337" s="50" t="s">
        <v>1255</v>
      </c>
      <c r="F337" s="50">
        <v>160339</v>
      </c>
      <c r="G337" s="9">
        <v>76</v>
      </c>
      <c r="H337" s="9">
        <v>73</v>
      </c>
      <c r="I337" s="57">
        <v>48</v>
      </c>
      <c r="J337" s="9">
        <v>49</v>
      </c>
      <c r="K337" s="37">
        <f t="shared" si="14"/>
        <v>246</v>
      </c>
      <c r="L337" s="7" t="str">
        <f>VLOOKUP(M337,'Convert table'!$A$1:$B$15,2,0)</f>
        <v>Trung cấp</v>
      </c>
      <c r="M337" s="8" t="str">
        <f t="shared" si="15"/>
        <v>B1.4</v>
      </c>
      <c r="N337" s="58" t="str">
        <f>VLOOKUP(M337,'Convert table'!$A$1:$C$15,3,0)</f>
        <v>VNU-ETP 8</v>
      </c>
    </row>
    <row r="338" spans="1:14" ht="18.75" customHeight="1" x14ac:dyDescent="0.25">
      <c r="A338" s="7">
        <v>328</v>
      </c>
      <c r="B338" s="48" t="s">
        <v>1256</v>
      </c>
      <c r="C338" s="49" t="s">
        <v>123</v>
      </c>
      <c r="D338" s="50" t="s">
        <v>500</v>
      </c>
      <c r="E338" s="50" t="s">
        <v>1257</v>
      </c>
      <c r="F338" s="50">
        <v>160340</v>
      </c>
      <c r="G338" s="9">
        <v>53</v>
      </c>
      <c r="H338" s="9">
        <v>58</v>
      </c>
      <c r="I338" s="57">
        <v>40</v>
      </c>
      <c r="J338" s="9">
        <v>58</v>
      </c>
      <c r="K338" s="37">
        <f t="shared" si="14"/>
        <v>209</v>
      </c>
      <c r="L338" s="7" t="str">
        <f>VLOOKUP(M338,'Convert table'!$A$1:$B$15,2,0)</f>
        <v>Trung cấp</v>
      </c>
      <c r="M338" s="8" t="str">
        <f t="shared" si="15"/>
        <v>B1.3</v>
      </c>
      <c r="N338" s="58" t="str">
        <f>VLOOKUP(M338,'Convert table'!$A$1:$C$15,3,0)</f>
        <v>VNU-ETP 7</v>
      </c>
    </row>
    <row r="339" spans="1:14" ht="18.75" customHeight="1" x14ac:dyDescent="0.25">
      <c r="A339" s="7">
        <v>329</v>
      </c>
      <c r="B339" s="48" t="s">
        <v>1258</v>
      </c>
      <c r="C339" s="49" t="s">
        <v>123</v>
      </c>
      <c r="D339" s="50" t="s">
        <v>707</v>
      </c>
      <c r="E339" s="50" t="s">
        <v>1259</v>
      </c>
      <c r="F339" s="50">
        <v>160341</v>
      </c>
      <c r="G339" s="9">
        <v>44</v>
      </c>
      <c r="H339" s="9">
        <v>74</v>
      </c>
      <c r="I339" s="57">
        <v>49</v>
      </c>
      <c r="J339" s="9">
        <v>66</v>
      </c>
      <c r="K339" s="37">
        <f t="shared" si="14"/>
        <v>233</v>
      </c>
      <c r="L339" s="7" t="str">
        <f>VLOOKUP(M339,'Convert table'!$A$1:$B$15,2,0)</f>
        <v>Trung cấp</v>
      </c>
      <c r="M339" s="8" t="str">
        <f t="shared" si="15"/>
        <v>B1.4</v>
      </c>
      <c r="N339" s="58" t="str">
        <f>VLOOKUP(M339,'Convert table'!$A$1:$C$15,3,0)</f>
        <v>VNU-ETP 8</v>
      </c>
    </row>
    <row r="340" spans="1:14" ht="18.75" customHeight="1" x14ac:dyDescent="0.25">
      <c r="A340" s="7">
        <v>330</v>
      </c>
      <c r="B340" s="48" t="s">
        <v>340</v>
      </c>
      <c r="C340" s="49" t="s">
        <v>123</v>
      </c>
      <c r="D340" s="50" t="s">
        <v>1260</v>
      </c>
      <c r="E340" s="50" t="s">
        <v>1261</v>
      </c>
      <c r="F340" s="50">
        <v>160342</v>
      </c>
      <c r="G340" s="9">
        <v>49</v>
      </c>
      <c r="H340" s="9">
        <v>67</v>
      </c>
      <c r="I340" s="57">
        <v>35</v>
      </c>
      <c r="J340" s="9">
        <v>48</v>
      </c>
      <c r="K340" s="37">
        <f t="shared" si="14"/>
        <v>199</v>
      </c>
      <c r="L340" s="7" t="str">
        <f>VLOOKUP(M340,'Convert table'!$A$1:$B$15,2,0)</f>
        <v>Sơ trung cấp</v>
      </c>
      <c r="M340" s="8" t="str">
        <f t="shared" si="15"/>
        <v>B1.2</v>
      </c>
      <c r="N340" s="58" t="str">
        <f>VLOOKUP(M340,'Convert table'!$A$1:$C$15,3,0)</f>
        <v>VNU-ETP 6</v>
      </c>
    </row>
    <row r="341" spans="1:14" ht="18.75" customHeight="1" x14ac:dyDescent="0.25">
      <c r="A341" s="7">
        <v>331</v>
      </c>
      <c r="B341" s="48" t="s">
        <v>250</v>
      </c>
      <c r="C341" s="49" t="s">
        <v>123</v>
      </c>
      <c r="D341" s="50" t="s">
        <v>490</v>
      </c>
      <c r="E341" s="50" t="s">
        <v>1262</v>
      </c>
      <c r="F341" s="50">
        <v>160343</v>
      </c>
      <c r="G341" s="9">
        <v>28</v>
      </c>
      <c r="H341" s="9">
        <v>37</v>
      </c>
      <c r="I341" s="57">
        <v>13</v>
      </c>
      <c r="J341" s="9">
        <v>8</v>
      </c>
      <c r="K341" s="37">
        <f t="shared" si="14"/>
        <v>86</v>
      </c>
      <c r="L341" s="7" t="str">
        <f>VLOOKUP(M341,'Convert table'!$A$1:$B$15,2,0)</f>
        <v>Khởi đầu</v>
      </c>
      <c r="M341" s="8" t="str">
        <f t="shared" si="15"/>
        <v>A1.2</v>
      </c>
      <c r="N341" s="58" t="str">
        <f>VLOOKUP(M341,'Convert table'!$A$1:$C$15,3,0)</f>
        <v>VNU-ETP 2</v>
      </c>
    </row>
    <row r="342" spans="1:14" ht="18.75" customHeight="1" x14ac:dyDescent="0.25">
      <c r="A342" s="7">
        <v>332</v>
      </c>
      <c r="B342" s="48" t="s">
        <v>1263</v>
      </c>
      <c r="C342" s="49" t="s">
        <v>123</v>
      </c>
      <c r="D342" s="50" t="s">
        <v>1264</v>
      </c>
      <c r="E342" s="50" t="s">
        <v>1265</v>
      </c>
      <c r="F342" s="50">
        <v>160344</v>
      </c>
      <c r="G342" s="9">
        <v>48</v>
      </c>
      <c r="H342" s="9">
        <v>66</v>
      </c>
      <c r="I342" s="57">
        <v>40</v>
      </c>
      <c r="J342" s="9">
        <v>41</v>
      </c>
      <c r="K342" s="37">
        <f t="shared" si="14"/>
        <v>195</v>
      </c>
      <c r="L342" s="7" t="str">
        <f>VLOOKUP(M342,'Convert table'!$A$1:$B$15,2,0)</f>
        <v>Sơ trung cấp</v>
      </c>
      <c r="M342" s="8" t="str">
        <f t="shared" si="15"/>
        <v>B1.2</v>
      </c>
      <c r="N342" s="58" t="str">
        <f>VLOOKUP(M342,'Convert table'!$A$1:$C$15,3,0)</f>
        <v>VNU-ETP 6</v>
      </c>
    </row>
    <row r="343" spans="1:14" ht="18.75" customHeight="1" x14ac:dyDescent="0.25">
      <c r="A343" s="7">
        <v>333</v>
      </c>
      <c r="B343" s="48" t="s">
        <v>1266</v>
      </c>
      <c r="C343" s="49" t="s">
        <v>123</v>
      </c>
      <c r="D343" s="50" t="s">
        <v>1267</v>
      </c>
      <c r="E343" s="50" t="s">
        <v>1268</v>
      </c>
      <c r="F343" s="50">
        <v>160345</v>
      </c>
      <c r="G343" s="9">
        <v>74</v>
      </c>
      <c r="H343" s="9">
        <v>61</v>
      </c>
      <c r="I343" s="57">
        <v>0</v>
      </c>
      <c r="J343" s="9">
        <v>26</v>
      </c>
      <c r="K343" s="37">
        <f t="shared" si="14"/>
        <v>161</v>
      </c>
      <c r="L343" s="7" t="str">
        <f>VLOOKUP(M343,'Convert table'!$A$1:$B$15,2,0)</f>
        <v>Sơ trung cấp</v>
      </c>
      <c r="M343" s="8" t="str">
        <f t="shared" si="15"/>
        <v>B1.1</v>
      </c>
      <c r="N343" s="58" t="str">
        <f>VLOOKUP(M343,'Convert table'!$A$1:$C$15,3,0)</f>
        <v>VNU-ETP 5</v>
      </c>
    </row>
    <row r="344" spans="1:14" ht="18.75" customHeight="1" x14ac:dyDescent="0.25">
      <c r="A344" s="7">
        <v>334</v>
      </c>
      <c r="B344" s="48" t="s">
        <v>217</v>
      </c>
      <c r="C344" s="49" t="s">
        <v>123</v>
      </c>
      <c r="D344" s="50" t="s">
        <v>720</v>
      </c>
      <c r="E344" s="50" t="s">
        <v>1269</v>
      </c>
      <c r="F344" s="50">
        <v>160346</v>
      </c>
      <c r="G344" s="9">
        <v>85</v>
      </c>
      <c r="H344" s="9">
        <v>83</v>
      </c>
      <c r="I344" s="57">
        <v>55</v>
      </c>
      <c r="J344" s="9">
        <v>74</v>
      </c>
      <c r="K344" s="37">
        <f t="shared" si="14"/>
        <v>297</v>
      </c>
      <c r="L344" s="7" t="str">
        <f>VLOOKUP(M344,'Convert table'!$A$1:$B$15,2,0)</f>
        <v>Cao trung cấp</v>
      </c>
      <c r="M344" s="8" t="str">
        <f t="shared" si="15"/>
        <v>B2.2</v>
      </c>
      <c r="N344" s="58" t="str">
        <f>VLOOKUP(M344,'Convert table'!$A$1:$C$15,3,0)</f>
        <v>VNU-ETP 10</v>
      </c>
    </row>
    <row r="345" spans="1:14" ht="18.75" customHeight="1" x14ac:dyDescent="0.25">
      <c r="A345" s="7">
        <v>335</v>
      </c>
      <c r="B345" s="48" t="s">
        <v>217</v>
      </c>
      <c r="C345" s="49" t="s">
        <v>123</v>
      </c>
      <c r="D345" s="50" t="s">
        <v>657</v>
      </c>
      <c r="E345" s="50" t="s">
        <v>1270</v>
      </c>
      <c r="F345" s="50">
        <v>160347</v>
      </c>
      <c r="G345" s="9">
        <v>61</v>
      </c>
      <c r="H345" s="9">
        <v>74</v>
      </c>
      <c r="I345" s="57">
        <v>40</v>
      </c>
      <c r="J345" s="9">
        <v>44</v>
      </c>
      <c r="K345" s="37">
        <f t="shared" si="14"/>
        <v>219</v>
      </c>
      <c r="L345" s="7" t="str">
        <f>VLOOKUP(M345,'Convert table'!$A$1:$B$15,2,0)</f>
        <v>Trung cấp</v>
      </c>
      <c r="M345" s="8" t="str">
        <f t="shared" si="15"/>
        <v>B1.3</v>
      </c>
      <c r="N345" s="58" t="str">
        <f>VLOOKUP(M345,'Convert table'!$A$1:$C$15,3,0)</f>
        <v>VNU-ETP 7</v>
      </c>
    </row>
    <row r="346" spans="1:14" ht="18.75" customHeight="1" x14ac:dyDescent="0.25">
      <c r="A346" s="7">
        <v>336</v>
      </c>
      <c r="B346" s="48" t="s">
        <v>243</v>
      </c>
      <c r="C346" s="49" t="s">
        <v>123</v>
      </c>
      <c r="D346" s="50" t="s">
        <v>1271</v>
      </c>
      <c r="E346" s="50" t="s">
        <v>1272</v>
      </c>
      <c r="F346" s="50">
        <v>160348</v>
      </c>
      <c r="G346" s="9">
        <v>65</v>
      </c>
      <c r="H346" s="9">
        <v>72</v>
      </c>
      <c r="I346" s="57">
        <v>7</v>
      </c>
      <c r="J346" s="9">
        <v>23</v>
      </c>
      <c r="K346" s="37">
        <f t="shared" si="14"/>
        <v>167</v>
      </c>
      <c r="L346" s="7" t="str">
        <f>VLOOKUP(M346,'Convert table'!$A$1:$B$15,2,0)</f>
        <v>Sơ trung cấp</v>
      </c>
      <c r="M346" s="8" t="str">
        <f t="shared" si="15"/>
        <v>B1.1</v>
      </c>
      <c r="N346" s="58" t="str">
        <f>VLOOKUP(M346,'Convert table'!$A$1:$C$15,3,0)</f>
        <v>VNU-ETP 5</v>
      </c>
    </row>
    <row r="347" spans="1:14" ht="18.75" customHeight="1" x14ac:dyDescent="0.25">
      <c r="A347" s="7">
        <v>337</v>
      </c>
      <c r="B347" s="48" t="s">
        <v>1273</v>
      </c>
      <c r="C347" s="49" t="s">
        <v>123</v>
      </c>
      <c r="D347" s="50" t="s">
        <v>657</v>
      </c>
      <c r="E347" s="50" t="s">
        <v>1274</v>
      </c>
      <c r="F347" s="50">
        <v>160349</v>
      </c>
      <c r="G347" s="9">
        <v>59</v>
      </c>
      <c r="H347" s="9">
        <v>66</v>
      </c>
      <c r="I347" s="57">
        <v>56</v>
      </c>
      <c r="J347" s="9">
        <v>63</v>
      </c>
      <c r="K347" s="37">
        <f t="shared" si="14"/>
        <v>244</v>
      </c>
      <c r="L347" s="7" t="str">
        <f>VLOOKUP(M347,'Convert table'!$A$1:$B$15,2,0)</f>
        <v>Trung cấp</v>
      </c>
      <c r="M347" s="8" t="str">
        <f t="shared" si="15"/>
        <v>B1.4</v>
      </c>
      <c r="N347" s="58" t="str">
        <f>VLOOKUP(M347,'Convert table'!$A$1:$C$15,3,0)</f>
        <v>VNU-ETP 8</v>
      </c>
    </row>
    <row r="348" spans="1:14" ht="18.75" customHeight="1" x14ac:dyDescent="0.25">
      <c r="A348" s="7">
        <v>338</v>
      </c>
      <c r="B348" s="48" t="s">
        <v>1275</v>
      </c>
      <c r="C348" s="49" t="s">
        <v>1276</v>
      </c>
      <c r="D348" s="50" t="s">
        <v>524</v>
      </c>
      <c r="E348" s="50" t="s">
        <v>1277</v>
      </c>
      <c r="F348" s="50">
        <v>160350</v>
      </c>
      <c r="G348" s="9">
        <v>51</v>
      </c>
      <c r="H348" s="9">
        <v>52</v>
      </c>
      <c r="I348" s="57">
        <v>0</v>
      </c>
      <c r="J348" s="9">
        <v>5</v>
      </c>
      <c r="K348" s="37">
        <f t="shared" si="14"/>
        <v>108</v>
      </c>
      <c r="L348" s="7" t="str">
        <f>VLOOKUP(M348,'Convert table'!$A$1:$B$15,2,0)</f>
        <v>Sơ cấp</v>
      </c>
      <c r="M348" s="8" t="str">
        <f t="shared" si="15"/>
        <v>A2.1</v>
      </c>
      <c r="N348" s="58" t="str">
        <f>VLOOKUP(M348,'Convert table'!$A$1:$C$15,3,0)</f>
        <v>VNU-ETP 3</v>
      </c>
    </row>
    <row r="349" spans="1:14" ht="18.75" customHeight="1" x14ac:dyDescent="0.25">
      <c r="A349" s="7">
        <v>339</v>
      </c>
      <c r="B349" s="48" t="s">
        <v>169</v>
      </c>
      <c r="C349" s="49" t="s">
        <v>1278</v>
      </c>
      <c r="D349" s="50" t="s">
        <v>1279</v>
      </c>
      <c r="E349" s="50" t="s">
        <v>1280</v>
      </c>
      <c r="F349" s="50">
        <v>160351</v>
      </c>
      <c r="G349" s="9">
        <v>51</v>
      </c>
      <c r="H349" s="9">
        <v>70</v>
      </c>
      <c r="I349" s="57">
        <v>35</v>
      </c>
      <c r="J349" s="9">
        <v>42</v>
      </c>
      <c r="K349" s="37">
        <f t="shared" si="14"/>
        <v>198</v>
      </c>
      <c r="L349" s="7" t="str">
        <f>VLOOKUP(M349,'Convert table'!$A$1:$B$15,2,0)</f>
        <v>Sơ trung cấp</v>
      </c>
      <c r="M349" s="8" t="str">
        <f t="shared" si="15"/>
        <v>B1.2</v>
      </c>
      <c r="N349" s="58" t="str">
        <f>VLOOKUP(M349,'Convert table'!$A$1:$C$15,3,0)</f>
        <v>VNU-ETP 6</v>
      </c>
    </row>
    <row r="350" spans="1:14" ht="18.75" customHeight="1" x14ac:dyDescent="0.25">
      <c r="A350" s="7">
        <v>340</v>
      </c>
      <c r="B350" s="48" t="s">
        <v>1281</v>
      </c>
      <c r="C350" s="49" t="s">
        <v>1282</v>
      </c>
      <c r="D350" s="50" t="s">
        <v>845</v>
      </c>
      <c r="E350" s="50" t="s">
        <v>1283</v>
      </c>
      <c r="F350" s="50">
        <v>160352</v>
      </c>
      <c r="G350" s="71" t="s">
        <v>3643</v>
      </c>
      <c r="H350" s="72"/>
      <c r="I350" s="72"/>
      <c r="J350" s="72"/>
      <c r="K350" s="73"/>
      <c r="L350" s="7"/>
      <c r="M350" s="8"/>
      <c r="N350" s="58"/>
    </row>
    <row r="351" spans="1:14" ht="18.75" customHeight="1" x14ac:dyDescent="0.25">
      <c r="A351" s="7">
        <v>341</v>
      </c>
      <c r="B351" s="48" t="s">
        <v>1284</v>
      </c>
      <c r="C351" s="49" t="s">
        <v>303</v>
      </c>
      <c r="D351" s="50" t="s">
        <v>1285</v>
      </c>
      <c r="E351" s="50" t="s">
        <v>1286</v>
      </c>
      <c r="F351" s="50">
        <v>160353</v>
      </c>
      <c r="G351" s="9">
        <v>29</v>
      </c>
      <c r="H351" s="9">
        <v>47</v>
      </c>
      <c r="I351" s="57">
        <v>12</v>
      </c>
      <c r="J351" s="9">
        <v>10</v>
      </c>
      <c r="K351" s="37">
        <f t="shared" si="14"/>
        <v>98</v>
      </c>
      <c r="L351" s="7" t="str">
        <f>VLOOKUP(M351,'Convert table'!$A$1:$B$15,2,0)</f>
        <v>Khởi đầu</v>
      </c>
      <c r="M351" s="8" t="str">
        <f t="shared" si="15"/>
        <v>A1.2</v>
      </c>
      <c r="N351" s="58" t="str">
        <f>VLOOKUP(M351,'Convert table'!$A$1:$C$15,3,0)</f>
        <v>VNU-ETP 2</v>
      </c>
    </row>
    <row r="352" spans="1:14" ht="18.75" customHeight="1" x14ac:dyDescent="0.25">
      <c r="A352" s="7">
        <v>342</v>
      </c>
      <c r="B352" s="48" t="s">
        <v>1228</v>
      </c>
      <c r="C352" s="49" t="s">
        <v>303</v>
      </c>
      <c r="D352" s="50" t="s">
        <v>371</v>
      </c>
      <c r="E352" s="50" t="s">
        <v>1287</v>
      </c>
      <c r="F352" s="50">
        <v>160354</v>
      </c>
      <c r="G352" s="9">
        <v>44</v>
      </c>
      <c r="H352" s="9">
        <v>43</v>
      </c>
      <c r="I352" s="57">
        <v>3</v>
      </c>
      <c r="J352" s="9">
        <v>5</v>
      </c>
      <c r="K352" s="37">
        <f t="shared" si="14"/>
        <v>95</v>
      </c>
      <c r="L352" s="7" t="str">
        <f>VLOOKUP(M352,'Convert table'!$A$1:$B$15,2,0)</f>
        <v>Khởi đầu</v>
      </c>
      <c r="M352" s="8" t="str">
        <f t="shared" si="15"/>
        <v>A1.2</v>
      </c>
      <c r="N352" s="58" t="str">
        <f>VLOOKUP(M352,'Convert table'!$A$1:$C$15,3,0)</f>
        <v>VNU-ETP 2</v>
      </c>
    </row>
    <row r="353" spans="1:14" ht="18.75" customHeight="1" x14ac:dyDescent="0.25">
      <c r="A353" s="7">
        <v>343</v>
      </c>
      <c r="B353" s="48" t="s">
        <v>234</v>
      </c>
      <c r="C353" s="49" t="s">
        <v>303</v>
      </c>
      <c r="D353" s="50" t="s">
        <v>1288</v>
      </c>
      <c r="E353" s="50" t="s">
        <v>1289</v>
      </c>
      <c r="F353" s="50">
        <v>160355</v>
      </c>
      <c r="G353" s="9">
        <v>24</v>
      </c>
      <c r="H353" s="9">
        <v>25</v>
      </c>
      <c r="I353" s="57">
        <v>0</v>
      </c>
      <c r="J353" s="9">
        <v>0</v>
      </c>
      <c r="K353" s="37">
        <f t="shared" si="14"/>
        <v>49</v>
      </c>
      <c r="L353" s="7" t="str">
        <f>VLOOKUP(M353,'Convert table'!$A$1:$B$15,2,0)</f>
        <v>Khởi đầu</v>
      </c>
      <c r="M353" s="8" t="str">
        <f t="shared" si="15"/>
        <v>A1.1</v>
      </c>
      <c r="N353" s="58" t="str">
        <f>VLOOKUP(M353,'Convert table'!$A$1:$C$15,3,0)</f>
        <v>VNU-ETP 1</v>
      </c>
    </row>
    <row r="354" spans="1:14" ht="18.75" customHeight="1" x14ac:dyDescent="0.25">
      <c r="A354" s="7">
        <v>344</v>
      </c>
      <c r="B354" s="48" t="s">
        <v>1290</v>
      </c>
      <c r="C354" s="49" t="s">
        <v>1291</v>
      </c>
      <c r="D354" s="50" t="s">
        <v>1292</v>
      </c>
      <c r="E354" s="50" t="s">
        <v>1293</v>
      </c>
      <c r="F354" s="50">
        <v>160356</v>
      </c>
      <c r="G354" s="9">
        <v>44</v>
      </c>
      <c r="H354" s="9">
        <v>90</v>
      </c>
      <c r="I354" s="57">
        <v>55</v>
      </c>
      <c r="J354" s="9">
        <v>54</v>
      </c>
      <c r="K354" s="37">
        <f t="shared" si="14"/>
        <v>243</v>
      </c>
      <c r="L354" s="7" t="str">
        <f>VLOOKUP(M354,'Convert table'!$A$1:$B$15,2,0)</f>
        <v>Trung cấp</v>
      </c>
      <c r="M354" s="8" t="str">
        <f t="shared" si="15"/>
        <v>B1.4</v>
      </c>
      <c r="N354" s="58" t="str">
        <f>VLOOKUP(M354,'Convert table'!$A$1:$C$15,3,0)</f>
        <v>VNU-ETP 8</v>
      </c>
    </row>
    <row r="355" spans="1:14" ht="18.75" customHeight="1" x14ac:dyDescent="0.25">
      <c r="A355" s="7">
        <v>345</v>
      </c>
      <c r="B355" s="48" t="s">
        <v>306</v>
      </c>
      <c r="C355" s="49" t="s">
        <v>145</v>
      </c>
      <c r="D355" s="50" t="s">
        <v>1264</v>
      </c>
      <c r="E355" s="50" t="s">
        <v>1294</v>
      </c>
      <c r="F355" s="50">
        <v>160357</v>
      </c>
      <c r="G355" s="9">
        <v>31</v>
      </c>
      <c r="H355" s="9">
        <v>43</v>
      </c>
      <c r="I355" s="57">
        <v>3</v>
      </c>
      <c r="J355" s="9">
        <v>0</v>
      </c>
      <c r="K355" s="37">
        <f t="shared" si="14"/>
        <v>77</v>
      </c>
      <c r="L355" s="7" t="str">
        <f>VLOOKUP(M355,'Convert table'!$A$1:$B$15,2,0)</f>
        <v>Khởi đầu</v>
      </c>
      <c r="M355" s="8" t="str">
        <f t="shared" si="15"/>
        <v>A1.2</v>
      </c>
      <c r="N355" s="58" t="str">
        <f>VLOOKUP(M355,'Convert table'!$A$1:$C$15,3,0)</f>
        <v>VNU-ETP 2</v>
      </c>
    </row>
    <row r="356" spans="1:14" ht="18.75" customHeight="1" x14ac:dyDescent="0.25">
      <c r="A356" s="7">
        <v>346</v>
      </c>
      <c r="B356" s="48" t="s">
        <v>1295</v>
      </c>
      <c r="C356" s="49" t="s">
        <v>145</v>
      </c>
      <c r="D356" s="50" t="s">
        <v>1183</v>
      </c>
      <c r="E356" s="50" t="s">
        <v>1296</v>
      </c>
      <c r="F356" s="50">
        <v>160358</v>
      </c>
      <c r="G356" s="9">
        <v>30</v>
      </c>
      <c r="H356" s="9">
        <v>49</v>
      </c>
      <c r="I356" s="57">
        <v>52</v>
      </c>
      <c r="J356" s="9">
        <v>23</v>
      </c>
      <c r="K356" s="37">
        <f t="shared" si="14"/>
        <v>154</v>
      </c>
      <c r="L356" s="7" t="str">
        <f>VLOOKUP(M356,'Convert table'!$A$1:$B$15,2,0)</f>
        <v>Sơ trung cấp</v>
      </c>
      <c r="M356" s="8" t="str">
        <f t="shared" si="15"/>
        <v>B1.1</v>
      </c>
      <c r="N356" s="58" t="str">
        <f>VLOOKUP(M356,'Convert table'!$A$1:$C$15,3,0)</f>
        <v>VNU-ETP 5</v>
      </c>
    </row>
    <row r="357" spans="1:14" ht="18.75" customHeight="1" x14ac:dyDescent="0.25">
      <c r="A357" s="7">
        <v>347</v>
      </c>
      <c r="B357" s="48" t="s">
        <v>214</v>
      </c>
      <c r="C357" s="49" t="s">
        <v>145</v>
      </c>
      <c r="D357" s="50" t="s">
        <v>1101</v>
      </c>
      <c r="E357" s="50" t="s">
        <v>1298</v>
      </c>
      <c r="F357" s="50">
        <v>160360</v>
      </c>
      <c r="G357" s="47">
        <v>38</v>
      </c>
      <c r="H357" s="47">
        <v>46</v>
      </c>
      <c r="I357" s="9">
        <v>33</v>
      </c>
      <c r="J357" s="9">
        <v>18</v>
      </c>
      <c r="K357" s="37">
        <f t="shared" si="14"/>
        <v>135</v>
      </c>
      <c r="L357" s="7" t="str">
        <f>VLOOKUP(M357,'Convert table'!$A$1:$B$15,2,0)</f>
        <v>Sơ cấp</v>
      </c>
      <c r="M357" s="8" t="str">
        <f t="shared" si="15"/>
        <v>A2.2</v>
      </c>
      <c r="N357" s="58" t="str">
        <f>VLOOKUP(M357,'Convert table'!$A$1:$C$15,3,0)</f>
        <v>VNU-ETP 4</v>
      </c>
    </row>
    <row r="358" spans="1:14" ht="18.75" customHeight="1" x14ac:dyDescent="0.25">
      <c r="A358" s="7">
        <v>348</v>
      </c>
      <c r="B358" s="48" t="s">
        <v>1299</v>
      </c>
      <c r="C358" s="49" t="s">
        <v>145</v>
      </c>
      <c r="D358" s="50" t="s">
        <v>669</v>
      </c>
      <c r="E358" s="50" t="s">
        <v>1300</v>
      </c>
      <c r="F358" s="50">
        <v>160361</v>
      </c>
      <c r="G358" s="9">
        <v>28</v>
      </c>
      <c r="H358" s="9">
        <v>33</v>
      </c>
      <c r="I358" s="57">
        <v>0</v>
      </c>
      <c r="J358" s="47">
        <v>18</v>
      </c>
      <c r="K358" s="37">
        <f t="shared" si="14"/>
        <v>79</v>
      </c>
      <c r="L358" s="7" t="str">
        <f>VLOOKUP(M358,'Convert table'!$A$1:$B$15,2,0)</f>
        <v>Khởi đầu</v>
      </c>
      <c r="M358" s="8" t="str">
        <f t="shared" si="15"/>
        <v>A1.2</v>
      </c>
      <c r="N358" s="58" t="str">
        <f>VLOOKUP(M358,'Convert table'!$A$1:$C$15,3,0)</f>
        <v>VNU-ETP 2</v>
      </c>
    </row>
    <row r="359" spans="1:14" ht="18.75" customHeight="1" x14ac:dyDescent="0.25">
      <c r="A359" s="7">
        <v>349</v>
      </c>
      <c r="B359" s="48" t="s">
        <v>1071</v>
      </c>
      <c r="C359" s="49" t="s">
        <v>145</v>
      </c>
      <c r="D359" s="50" t="s">
        <v>772</v>
      </c>
      <c r="E359" s="50" t="s">
        <v>1301</v>
      </c>
      <c r="F359" s="50">
        <v>160362</v>
      </c>
      <c r="G359" s="9">
        <v>33</v>
      </c>
      <c r="H359" s="9">
        <v>59</v>
      </c>
      <c r="I359" s="57">
        <v>27</v>
      </c>
      <c r="J359" s="9">
        <v>46</v>
      </c>
      <c r="K359" s="37">
        <f t="shared" si="14"/>
        <v>165</v>
      </c>
      <c r="L359" s="7" t="str">
        <f>VLOOKUP(M359,'Convert table'!$A$1:$B$15,2,0)</f>
        <v>Sơ trung cấp</v>
      </c>
      <c r="M359" s="8" t="str">
        <f t="shared" si="15"/>
        <v>B1.1</v>
      </c>
      <c r="N359" s="58" t="str">
        <f>VLOOKUP(M359,'Convert table'!$A$1:$C$15,3,0)</f>
        <v>VNU-ETP 5</v>
      </c>
    </row>
    <row r="360" spans="1:14" ht="18.75" customHeight="1" x14ac:dyDescent="0.25">
      <c r="A360" s="7">
        <v>350</v>
      </c>
      <c r="B360" s="48" t="s">
        <v>922</v>
      </c>
      <c r="C360" s="49" t="s">
        <v>1302</v>
      </c>
      <c r="D360" s="50" t="s">
        <v>1303</v>
      </c>
      <c r="E360" s="50" t="s">
        <v>1304</v>
      </c>
      <c r="F360" s="50">
        <v>160363</v>
      </c>
      <c r="G360" s="9">
        <v>23</v>
      </c>
      <c r="H360" s="9">
        <v>41</v>
      </c>
      <c r="I360" s="57">
        <v>0</v>
      </c>
      <c r="J360" s="9">
        <v>7</v>
      </c>
      <c r="K360" s="37">
        <f t="shared" si="9"/>
        <v>71</v>
      </c>
      <c r="L360" s="7" t="str">
        <f>VLOOKUP(M360,'Convert table'!$A$1:$B$15,2,0)</f>
        <v>Khởi đầu</v>
      </c>
      <c r="M360" s="8" t="str">
        <f t="shared" si="8"/>
        <v>A1.1</v>
      </c>
      <c r="N360" s="56" t="str">
        <f>VLOOKUP(M360,'Convert table'!$A$1:$C$15,3,0)</f>
        <v>VNU-ETP 1</v>
      </c>
    </row>
    <row r="361" spans="1:14" ht="18.75" customHeight="1" x14ac:dyDescent="0.25">
      <c r="A361" s="7">
        <v>351</v>
      </c>
      <c r="B361" s="48" t="s">
        <v>1305</v>
      </c>
      <c r="C361" s="49" t="s">
        <v>1306</v>
      </c>
      <c r="D361" s="50" t="s">
        <v>1099</v>
      </c>
      <c r="E361" s="50" t="s">
        <v>1307</v>
      </c>
      <c r="F361" s="50">
        <v>160364</v>
      </c>
      <c r="G361" s="9">
        <v>34</v>
      </c>
      <c r="H361" s="9">
        <v>27</v>
      </c>
      <c r="I361" s="9">
        <v>4</v>
      </c>
      <c r="J361" s="9">
        <v>5</v>
      </c>
      <c r="K361" s="37">
        <f t="shared" si="9"/>
        <v>70</v>
      </c>
      <c r="L361" s="7" t="str">
        <f>VLOOKUP(M361,'Convert table'!$A$1:$B$15,2,0)</f>
        <v>Khởi đầu</v>
      </c>
      <c r="M361" s="8" t="str">
        <f t="shared" si="8"/>
        <v>A1.1</v>
      </c>
      <c r="N361" s="56" t="str">
        <f>VLOOKUP(M361,'Convert table'!$A$1:$C$15,3,0)</f>
        <v>VNU-ETP 1</v>
      </c>
    </row>
    <row r="362" spans="1:14" ht="18.75" customHeight="1" x14ac:dyDescent="0.25">
      <c r="A362" s="7">
        <v>352</v>
      </c>
      <c r="B362" s="48" t="s">
        <v>152</v>
      </c>
      <c r="C362" s="49" t="s">
        <v>1308</v>
      </c>
      <c r="D362" s="50" t="s">
        <v>1309</v>
      </c>
      <c r="E362" s="50" t="s">
        <v>1310</v>
      </c>
      <c r="F362" s="50">
        <v>160365</v>
      </c>
      <c r="G362" s="9">
        <v>48</v>
      </c>
      <c r="H362" s="9">
        <v>57</v>
      </c>
      <c r="I362" s="57">
        <v>11</v>
      </c>
      <c r="J362" s="9">
        <v>22</v>
      </c>
      <c r="K362" s="37">
        <f t="shared" si="9"/>
        <v>138</v>
      </c>
      <c r="L362" s="7" t="str">
        <f>VLOOKUP(M362,'Convert table'!$A$1:$B$15,2,0)</f>
        <v>Sơ cấp</v>
      </c>
      <c r="M362" s="8" t="str">
        <f t="shared" si="8"/>
        <v>A2.2</v>
      </c>
      <c r="N362" s="56" t="str">
        <f>VLOOKUP(M362,'Convert table'!$A$1:$C$15,3,0)</f>
        <v>VNU-ETP 4</v>
      </c>
    </row>
    <row r="363" spans="1:14" ht="18.75" customHeight="1" x14ac:dyDescent="0.25">
      <c r="A363" s="7">
        <v>353</v>
      </c>
      <c r="B363" s="48" t="s">
        <v>1311</v>
      </c>
      <c r="C363" s="49" t="s">
        <v>1312</v>
      </c>
      <c r="D363" s="50" t="s">
        <v>1313</v>
      </c>
      <c r="E363" s="50" t="s">
        <v>1314</v>
      </c>
      <c r="F363" s="50">
        <v>160366</v>
      </c>
      <c r="G363" s="9">
        <v>41</v>
      </c>
      <c r="H363" s="9">
        <v>56</v>
      </c>
      <c r="I363" s="57">
        <v>24</v>
      </c>
      <c r="J363" s="9">
        <v>44</v>
      </c>
      <c r="K363" s="37">
        <f t="shared" si="9"/>
        <v>165</v>
      </c>
      <c r="L363" s="7" t="str">
        <f>VLOOKUP(M363,'Convert table'!$A$1:$B$15,2,0)</f>
        <v>Sơ trung cấp</v>
      </c>
      <c r="M363" s="8" t="str">
        <f t="shared" si="8"/>
        <v>B1.1</v>
      </c>
      <c r="N363" s="56" t="str">
        <f>VLOOKUP(M363,'Convert table'!$A$1:$C$15,3,0)</f>
        <v>VNU-ETP 5</v>
      </c>
    </row>
    <row r="364" spans="1:14" ht="18.75" customHeight="1" x14ac:dyDescent="0.25">
      <c r="A364" s="7">
        <v>354</v>
      </c>
      <c r="B364" s="48" t="s">
        <v>796</v>
      </c>
      <c r="C364" s="49" t="s">
        <v>1312</v>
      </c>
      <c r="D364" s="50" t="s">
        <v>1315</v>
      </c>
      <c r="E364" s="50" t="s">
        <v>1316</v>
      </c>
      <c r="F364" s="50">
        <v>160367</v>
      </c>
      <c r="G364" s="9">
        <v>45</v>
      </c>
      <c r="H364" s="9">
        <v>45</v>
      </c>
      <c r="I364" s="57">
        <v>3</v>
      </c>
      <c r="J364" s="9">
        <v>18</v>
      </c>
      <c r="K364" s="37">
        <f t="shared" si="9"/>
        <v>111</v>
      </c>
      <c r="L364" s="7" t="str">
        <f>VLOOKUP(M364,'Convert table'!$A$1:$B$15,2,0)</f>
        <v>Sơ cấp</v>
      </c>
      <c r="M364" s="8" t="str">
        <f t="shared" si="8"/>
        <v>A2.1</v>
      </c>
      <c r="N364" s="56" t="str">
        <f>VLOOKUP(M364,'Convert table'!$A$1:$C$15,3,0)</f>
        <v>VNU-ETP 3</v>
      </c>
    </row>
    <row r="365" spans="1:14" ht="18.75" customHeight="1" x14ac:dyDescent="0.25">
      <c r="A365" s="7">
        <v>355</v>
      </c>
      <c r="B365" s="48" t="s">
        <v>1317</v>
      </c>
      <c r="C365" s="49" t="s">
        <v>1318</v>
      </c>
      <c r="D365" s="50" t="s">
        <v>484</v>
      </c>
      <c r="E365" s="50" t="s">
        <v>1319</v>
      </c>
      <c r="F365" s="50">
        <v>160368</v>
      </c>
      <c r="G365" s="47">
        <v>45</v>
      </c>
      <c r="H365" s="47">
        <v>68</v>
      </c>
      <c r="I365" s="57">
        <v>51</v>
      </c>
      <c r="J365" s="9">
        <v>59</v>
      </c>
      <c r="K365" s="37">
        <f t="shared" si="9"/>
        <v>223</v>
      </c>
      <c r="L365" s="7" t="str">
        <f>VLOOKUP(M365,'Convert table'!$A$1:$B$15,2,0)</f>
        <v>Trung cấp</v>
      </c>
      <c r="M365" s="8" t="str">
        <f t="shared" si="8"/>
        <v>B1.3</v>
      </c>
      <c r="N365" s="56" t="str">
        <f>VLOOKUP(M365,'Convert table'!$A$1:$C$15,3,0)</f>
        <v>VNU-ETP 7</v>
      </c>
    </row>
    <row r="366" spans="1:14" ht="18.75" customHeight="1" x14ac:dyDescent="0.25">
      <c r="A366" s="7">
        <v>356</v>
      </c>
      <c r="B366" s="48" t="s">
        <v>1320</v>
      </c>
      <c r="C366" s="49" t="s">
        <v>180</v>
      </c>
      <c r="D366" s="50" t="s">
        <v>1321</v>
      </c>
      <c r="E366" s="50" t="s">
        <v>1322</v>
      </c>
      <c r="F366" s="50">
        <v>160369</v>
      </c>
      <c r="G366" s="9">
        <v>34</v>
      </c>
      <c r="H366" s="9">
        <v>35</v>
      </c>
      <c r="I366" s="57">
        <v>0</v>
      </c>
      <c r="J366" s="9">
        <v>10</v>
      </c>
      <c r="K366" s="37">
        <f t="shared" si="9"/>
        <v>79</v>
      </c>
      <c r="L366" s="7" t="str">
        <f>VLOOKUP(M366,'Convert table'!$A$1:$B$15,2,0)</f>
        <v>Khởi đầu</v>
      </c>
      <c r="M366" s="8" t="str">
        <f t="shared" si="8"/>
        <v>A1.2</v>
      </c>
      <c r="N366" s="56" t="str">
        <f>VLOOKUP(M366,'Convert table'!$A$1:$C$15,3,0)</f>
        <v>VNU-ETP 2</v>
      </c>
    </row>
    <row r="367" spans="1:14" ht="18.75" customHeight="1" x14ac:dyDescent="0.25">
      <c r="A367" s="7">
        <v>357</v>
      </c>
      <c r="B367" s="48" t="s">
        <v>1323</v>
      </c>
      <c r="C367" s="49" t="s">
        <v>180</v>
      </c>
      <c r="D367" s="50" t="s">
        <v>1324</v>
      </c>
      <c r="E367" s="50" t="s">
        <v>1325</v>
      </c>
      <c r="F367" s="50">
        <v>160370</v>
      </c>
      <c r="G367" s="47">
        <v>26</v>
      </c>
      <c r="H367" s="47">
        <v>34</v>
      </c>
      <c r="I367" s="57">
        <v>40</v>
      </c>
      <c r="J367" s="9">
        <v>23</v>
      </c>
      <c r="K367" s="37">
        <f t="shared" si="9"/>
        <v>123</v>
      </c>
      <c r="L367" s="7" t="str">
        <f>VLOOKUP(M367,'Convert table'!$A$1:$B$15,2,0)</f>
        <v>Sơ cấp</v>
      </c>
      <c r="M367" s="8" t="str">
        <f t="shared" si="8"/>
        <v>A2.1</v>
      </c>
      <c r="N367" s="56" t="str">
        <f>VLOOKUP(M367,'Convert table'!$A$1:$C$15,3,0)</f>
        <v>VNU-ETP 3</v>
      </c>
    </row>
    <row r="368" spans="1:14" ht="18.75" customHeight="1" x14ac:dyDescent="0.25">
      <c r="A368" s="7">
        <v>358</v>
      </c>
      <c r="B368" s="48" t="s">
        <v>1326</v>
      </c>
      <c r="C368" s="49" t="s">
        <v>180</v>
      </c>
      <c r="D368" s="50" t="s">
        <v>1327</v>
      </c>
      <c r="E368" s="50" t="s">
        <v>1328</v>
      </c>
      <c r="F368" s="50">
        <v>160371</v>
      </c>
      <c r="G368" s="47">
        <v>25</v>
      </c>
      <c r="H368" s="47">
        <v>21</v>
      </c>
      <c r="I368" s="57">
        <v>45</v>
      </c>
      <c r="J368" s="9">
        <v>36</v>
      </c>
      <c r="K368" s="37">
        <f t="shared" si="9"/>
        <v>127</v>
      </c>
      <c r="L368" s="7" t="str">
        <f>VLOOKUP(M368,'Convert table'!$A$1:$B$15,2,0)</f>
        <v>Sơ cấp</v>
      </c>
      <c r="M368" s="8" t="str">
        <f t="shared" si="8"/>
        <v>A2.2</v>
      </c>
      <c r="N368" s="56" t="str">
        <f>VLOOKUP(M368,'Convert table'!$A$1:$C$15,3,0)</f>
        <v>VNU-ETP 4</v>
      </c>
    </row>
    <row r="369" spans="1:14" ht="18.75" customHeight="1" x14ac:dyDescent="0.25">
      <c r="A369" s="7">
        <v>359</v>
      </c>
      <c r="B369" s="48" t="s">
        <v>1086</v>
      </c>
      <c r="C369" s="49" t="s">
        <v>180</v>
      </c>
      <c r="D369" s="50" t="s">
        <v>1087</v>
      </c>
      <c r="E369" s="50" t="s">
        <v>1329</v>
      </c>
      <c r="F369" s="50">
        <v>160372</v>
      </c>
      <c r="G369" s="47">
        <v>36</v>
      </c>
      <c r="H369" s="47">
        <v>44</v>
      </c>
      <c r="I369" s="57">
        <v>39</v>
      </c>
      <c r="J369" s="9">
        <v>0</v>
      </c>
      <c r="K369" s="37">
        <f t="shared" si="9"/>
        <v>119</v>
      </c>
      <c r="L369" s="7" t="str">
        <f>VLOOKUP(M369,'Convert table'!$A$1:$B$15,2,0)</f>
        <v>Sơ cấp</v>
      </c>
      <c r="M369" s="8" t="str">
        <f t="shared" si="8"/>
        <v>A2.1</v>
      </c>
      <c r="N369" s="56" t="str">
        <f>VLOOKUP(M369,'Convert table'!$A$1:$C$15,3,0)</f>
        <v>VNU-ETP 3</v>
      </c>
    </row>
    <row r="370" spans="1:14" ht="18.75" customHeight="1" x14ac:dyDescent="0.25">
      <c r="A370" s="7">
        <v>360</v>
      </c>
      <c r="B370" s="48" t="s">
        <v>1330</v>
      </c>
      <c r="C370" s="49" t="s">
        <v>180</v>
      </c>
      <c r="D370" s="50" t="s">
        <v>1331</v>
      </c>
      <c r="E370" s="50" t="s">
        <v>1332</v>
      </c>
      <c r="F370" s="50">
        <v>160373</v>
      </c>
      <c r="G370" s="47">
        <v>47</v>
      </c>
      <c r="H370" s="47">
        <v>58</v>
      </c>
      <c r="I370" s="57">
        <v>55</v>
      </c>
      <c r="J370" s="9">
        <v>60</v>
      </c>
      <c r="K370" s="37">
        <f t="shared" si="9"/>
        <v>220</v>
      </c>
      <c r="L370" s="7" t="str">
        <f>VLOOKUP(M370,'Convert table'!$A$1:$B$15,2,0)</f>
        <v>Trung cấp</v>
      </c>
      <c r="M370" s="8" t="str">
        <f t="shared" si="8"/>
        <v>B1.3</v>
      </c>
      <c r="N370" s="56" t="str">
        <f>VLOOKUP(M370,'Convert table'!$A$1:$C$15,3,0)</f>
        <v>VNU-ETP 7</v>
      </c>
    </row>
    <row r="371" spans="1:14" ht="18.75" customHeight="1" x14ac:dyDescent="0.25">
      <c r="A371" s="7">
        <v>361</v>
      </c>
      <c r="B371" s="48" t="s">
        <v>1333</v>
      </c>
      <c r="C371" s="49" t="s">
        <v>1334</v>
      </c>
      <c r="D371" s="50" t="s">
        <v>1335</v>
      </c>
      <c r="E371" s="50" t="s">
        <v>1336</v>
      </c>
      <c r="F371" s="50">
        <v>160374</v>
      </c>
      <c r="G371" s="9">
        <v>23</v>
      </c>
      <c r="H371" s="9">
        <v>45</v>
      </c>
      <c r="I371" s="57">
        <v>53</v>
      </c>
      <c r="J371" s="9">
        <v>8</v>
      </c>
      <c r="K371" s="37">
        <f t="shared" si="9"/>
        <v>129</v>
      </c>
      <c r="L371" s="7" t="str">
        <f>VLOOKUP(M371,'Convert table'!$A$1:$B$15,2,0)</f>
        <v>Sơ cấp</v>
      </c>
      <c r="M371" s="8" t="str">
        <f t="shared" si="8"/>
        <v>A2.2</v>
      </c>
      <c r="N371" s="56" t="str">
        <f>VLOOKUP(M371,'Convert table'!$A$1:$C$15,3,0)</f>
        <v>VNU-ETP 4</v>
      </c>
    </row>
    <row r="372" spans="1:14" ht="18.75" customHeight="1" x14ac:dyDescent="0.25">
      <c r="A372" s="7">
        <v>362</v>
      </c>
      <c r="B372" s="48" t="s">
        <v>281</v>
      </c>
      <c r="C372" s="49" t="s">
        <v>1334</v>
      </c>
      <c r="D372" s="50" t="s">
        <v>1337</v>
      </c>
      <c r="E372" s="50" t="s">
        <v>1338</v>
      </c>
      <c r="F372" s="50">
        <v>160375</v>
      </c>
      <c r="G372" s="9">
        <v>35</v>
      </c>
      <c r="H372" s="9">
        <v>45</v>
      </c>
      <c r="I372" s="57">
        <v>35</v>
      </c>
      <c r="J372" s="9">
        <v>35</v>
      </c>
      <c r="K372" s="37">
        <f t="shared" si="9"/>
        <v>150</v>
      </c>
      <c r="L372" s="7" t="str">
        <f>VLOOKUP(M372,'Convert table'!$A$1:$B$15,2,0)</f>
        <v>Sơ cấp</v>
      </c>
      <c r="M372" s="8" t="str">
        <f t="shared" si="8"/>
        <v>A2.2</v>
      </c>
      <c r="N372" s="56" t="str">
        <f>VLOOKUP(M372,'Convert table'!$A$1:$C$15,3,0)</f>
        <v>VNU-ETP 4</v>
      </c>
    </row>
    <row r="373" spans="1:14" ht="18.75" customHeight="1" x14ac:dyDescent="0.25">
      <c r="A373" s="7">
        <v>363</v>
      </c>
      <c r="B373" s="48" t="s">
        <v>1339</v>
      </c>
      <c r="C373" s="49" t="s">
        <v>124</v>
      </c>
      <c r="D373" s="50" t="s">
        <v>1340</v>
      </c>
      <c r="E373" s="50" t="s">
        <v>1341</v>
      </c>
      <c r="F373" s="50">
        <v>160376</v>
      </c>
      <c r="G373" s="9">
        <v>50</v>
      </c>
      <c r="H373" s="9">
        <v>86</v>
      </c>
      <c r="I373" s="57">
        <v>43</v>
      </c>
      <c r="J373" s="9">
        <v>70</v>
      </c>
      <c r="K373" s="37">
        <f t="shared" si="9"/>
        <v>249</v>
      </c>
      <c r="L373" s="7" t="str">
        <f>VLOOKUP(M373,'Convert table'!$A$1:$B$15,2,0)</f>
        <v>Trung cấp</v>
      </c>
      <c r="M373" s="8" t="str">
        <f t="shared" si="8"/>
        <v>B1.4</v>
      </c>
      <c r="N373" s="56" t="str">
        <f>VLOOKUP(M373,'Convert table'!$A$1:$C$15,3,0)</f>
        <v>VNU-ETP 8</v>
      </c>
    </row>
    <row r="374" spans="1:14" ht="18.75" customHeight="1" x14ac:dyDescent="0.25">
      <c r="A374" s="7">
        <v>364</v>
      </c>
      <c r="B374" s="48" t="s">
        <v>1342</v>
      </c>
      <c r="C374" s="49" t="s">
        <v>124</v>
      </c>
      <c r="D374" s="50" t="s">
        <v>947</v>
      </c>
      <c r="E374" s="50" t="s">
        <v>1343</v>
      </c>
      <c r="F374" s="50">
        <v>160377</v>
      </c>
      <c r="G374" s="9">
        <v>50</v>
      </c>
      <c r="H374" s="9">
        <v>73</v>
      </c>
      <c r="I374" s="57">
        <v>51</v>
      </c>
      <c r="J374" s="9">
        <v>68</v>
      </c>
      <c r="K374" s="37">
        <f t="shared" si="9"/>
        <v>242</v>
      </c>
      <c r="L374" s="7" t="str">
        <f>VLOOKUP(M374,'Convert table'!$A$1:$B$15,2,0)</f>
        <v>Trung cấp</v>
      </c>
      <c r="M374" s="8" t="str">
        <f t="shared" si="8"/>
        <v>B1.4</v>
      </c>
      <c r="N374" s="56" t="str">
        <f>VLOOKUP(M374,'Convert table'!$A$1:$C$15,3,0)</f>
        <v>VNU-ETP 8</v>
      </c>
    </row>
    <row r="375" spans="1:14" ht="18.75" customHeight="1" x14ac:dyDescent="0.25">
      <c r="A375" s="7">
        <v>365</v>
      </c>
      <c r="B375" s="48" t="s">
        <v>1344</v>
      </c>
      <c r="C375" s="49" t="s">
        <v>124</v>
      </c>
      <c r="D375" s="50" t="s">
        <v>1345</v>
      </c>
      <c r="E375" s="50" t="s">
        <v>1346</v>
      </c>
      <c r="F375" s="50">
        <v>160378</v>
      </c>
      <c r="G375" s="9">
        <v>34</v>
      </c>
      <c r="H375" s="9">
        <v>36</v>
      </c>
      <c r="I375" s="57">
        <v>32</v>
      </c>
      <c r="J375" s="9">
        <v>0</v>
      </c>
      <c r="K375" s="37">
        <f t="shared" si="9"/>
        <v>102</v>
      </c>
      <c r="L375" s="7" t="str">
        <f>VLOOKUP(M375,'Convert table'!$A$1:$B$15,2,0)</f>
        <v>Sơ cấp</v>
      </c>
      <c r="M375" s="8" t="str">
        <f t="shared" si="8"/>
        <v>A2.1</v>
      </c>
      <c r="N375" s="56" t="str">
        <f>VLOOKUP(M375,'Convert table'!$A$1:$C$15,3,0)</f>
        <v>VNU-ETP 3</v>
      </c>
    </row>
    <row r="376" spans="1:14" ht="18.75" customHeight="1" x14ac:dyDescent="0.25">
      <c r="A376" s="7">
        <v>366</v>
      </c>
      <c r="B376" s="48" t="s">
        <v>1347</v>
      </c>
      <c r="C376" s="49" t="s">
        <v>124</v>
      </c>
      <c r="D376" s="50" t="s">
        <v>1348</v>
      </c>
      <c r="E376" s="50" t="s">
        <v>1349</v>
      </c>
      <c r="F376" s="50">
        <v>160379</v>
      </c>
      <c r="G376" s="47">
        <v>27</v>
      </c>
      <c r="H376" s="47">
        <v>62</v>
      </c>
      <c r="I376" s="57">
        <v>35</v>
      </c>
      <c r="J376" s="9">
        <v>26</v>
      </c>
      <c r="K376" s="37">
        <f t="shared" si="9"/>
        <v>150</v>
      </c>
      <c r="L376" s="7" t="str">
        <f>VLOOKUP(M376,'Convert table'!$A$1:$B$15,2,0)</f>
        <v>Sơ cấp</v>
      </c>
      <c r="M376" s="8" t="str">
        <f t="shared" si="8"/>
        <v>A2.2</v>
      </c>
      <c r="N376" s="56" t="str">
        <f>VLOOKUP(M376,'Convert table'!$A$1:$C$15,3,0)</f>
        <v>VNU-ETP 4</v>
      </c>
    </row>
    <row r="377" spans="1:14" ht="18.75" customHeight="1" x14ac:dyDescent="0.25">
      <c r="A377" s="7">
        <v>367</v>
      </c>
      <c r="B377" s="48" t="s">
        <v>158</v>
      </c>
      <c r="C377" s="49" t="s">
        <v>124</v>
      </c>
      <c r="D377" s="50" t="s">
        <v>1004</v>
      </c>
      <c r="E377" s="50" t="s">
        <v>1350</v>
      </c>
      <c r="F377" s="50">
        <v>160382</v>
      </c>
      <c r="G377" s="47">
        <v>30</v>
      </c>
      <c r="H377" s="47">
        <v>31</v>
      </c>
      <c r="I377" s="57">
        <v>0</v>
      </c>
      <c r="J377" s="9">
        <v>5</v>
      </c>
      <c r="K377" s="37">
        <f t="shared" si="9"/>
        <v>66</v>
      </c>
      <c r="L377" s="7" t="str">
        <f>VLOOKUP(M377,'Convert table'!$A$1:$B$15,2,0)</f>
        <v>Khởi đầu</v>
      </c>
      <c r="M377" s="8" t="str">
        <f t="shared" si="8"/>
        <v>A1.1</v>
      </c>
      <c r="N377" s="56" t="str">
        <f>VLOOKUP(M377,'Convert table'!$A$1:$C$15,3,0)</f>
        <v>VNU-ETP 1</v>
      </c>
    </row>
    <row r="378" spans="1:14" ht="18.75" customHeight="1" x14ac:dyDescent="0.25">
      <c r="A378" s="7">
        <v>368</v>
      </c>
      <c r="B378" s="48" t="s">
        <v>276</v>
      </c>
      <c r="C378" s="49" t="s">
        <v>124</v>
      </c>
      <c r="D378" s="50" t="s">
        <v>1180</v>
      </c>
      <c r="E378" s="50" t="s">
        <v>1351</v>
      </c>
      <c r="F378" s="50">
        <v>160383</v>
      </c>
      <c r="G378" s="47">
        <v>26</v>
      </c>
      <c r="H378" s="47">
        <v>58</v>
      </c>
      <c r="I378" s="9">
        <v>36</v>
      </c>
      <c r="J378" s="9">
        <v>48</v>
      </c>
      <c r="K378" s="37">
        <f t="shared" si="9"/>
        <v>168</v>
      </c>
      <c r="L378" s="7" t="str">
        <f>VLOOKUP(M378,'Convert table'!$A$1:$B$15,2,0)</f>
        <v>Sơ trung cấp</v>
      </c>
      <c r="M378" s="8" t="str">
        <f t="shared" si="8"/>
        <v>B1.1</v>
      </c>
      <c r="N378" s="56" t="str">
        <f>VLOOKUP(M378,'Convert table'!$A$1:$C$15,3,0)</f>
        <v>VNU-ETP 5</v>
      </c>
    </row>
    <row r="379" spans="1:14" ht="18.75" customHeight="1" x14ac:dyDescent="0.25">
      <c r="A379" s="7">
        <v>369</v>
      </c>
      <c r="B379" s="48" t="s">
        <v>214</v>
      </c>
      <c r="C379" s="49" t="s">
        <v>124</v>
      </c>
      <c r="D379" s="50" t="s">
        <v>1352</v>
      </c>
      <c r="E379" s="50" t="s">
        <v>1353</v>
      </c>
      <c r="F379" s="50">
        <v>160384</v>
      </c>
      <c r="G379" s="47">
        <v>26</v>
      </c>
      <c r="H379" s="47">
        <v>30</v>
      </c>
      <c r="I379" s="57">
        <v>0</v>
      </c>
      <c r="J379" s="9">
        <v>5</v>
      </c>
      <c r="K379" s="37">
        <f t="shared" si="9"/>
        <v>61</v>
      </c>
      <c r="L379" s="7" t="str">
        <f>VLOOKUP(M379,'Convert table'!$A$1:$B$15,2,0)</f>
        <v>Khởi đầu</v>
      </c>
      <c r="M379" s="8" t="str">
        <f t="shared" si="8"/>
        <v>A1.1</v>
      </c>
      <c r="N379" s="56" t="str">
        <f>VLOOKUP(M379,'Convert table'!$A$1:$C$15,3,0)</f>
        <v>VNU-ETP 1</v>
      </c>
    </row>
    <row r="380" spans="1:14" ht="18.75" customHeight="1" x14ac:dyDescent="0.25">
      <c r="A380" s="7">
        <v>370</v>
      </c>
      <c r="B380" s="48" t="s">
        <v>234</v>
      </c>
      <c r="C380" s="49" t="s">
        <v>124</v>
      </c>
      <c r="D380" s="50" t="s">
        <v>952</v>
      </c>
      <c r="E380" s="50" t="s">
        <v>1354</v>
      </c>
      <c r="F380" s="50">
        <v>160385</v>
      </c>
      <c r="G380" s="47">
        <v>57</v>
      </c>
      <c r="H380" s="47">
        <v>58</v>
      </c>
      <c r="I380" s="9">
        <v>55</v>
      </c>
      <c r="J380" s="9">
        <v>50</v>
      </c>
      <c r="K380" s="37">
        <f t="shared" si="9"/>
        <v>220</v>
      </c>
      <c r="L380" s="7" t="str">
        <f>VLOOKUP(M380,'Convert table'!$A$1:$B$15,2,0)</f>
        <v>Trung cấp</v>
      </c>
      <c r="M380" s="8" t="str">
        <f t="shared" si="8"/>
        <v>B1.3</v>
      </c>
      <c r="N380" s="56" t="str">
        <f>VLOOKUP(M380,'Convert table'!$A$1:$C$15,3,0)</f>
        <v>VNU-ETP 7</v>
      </c>
    </row>
    <row r="381" spans="1:14" ht="18.75" customHeight="1" x14ac:dyDescent="0.25">
      <c r="A381" s="7">
        <v>371</v>
      </c>
      <c r="B381" s="48" t="s">
        <v>1355</v>
      </c>
      <c r="C381" s="49" t="s">
        <v>124</v>
      </c>
      <c r="D381" s="50" t="s">
        <v>1356</v>
      </c>
      <c r="E381" s="50" t="s">
        <v>1357</v>
      </c>
      <c r="F381" s="50">
        <v>160386</v>
      </c>
      <c r="G381" s="47">
        <v>32</v>
      </c>
      <c r="H381" s="47">
        <v>35</v>
      </c>
      <c r="I381" s="57">
        <v>4</v>
      </c>
      <c r="J381" s="9">
        <v>18</v>
      </c>
      <c r="K381" s="37">
        <f t="shared" si="9"/>
        <v>89</v>
      </c>
      <c r="L381" s="7" t="str">
        <f>VLOOKUP(M381,'Convert table'!$A$1:$B$15,2,0)</f>
        <v>Khởi đầu</v>
      </c>
      <c r="M381" s="8" t="str">
        <f t="shared" si="8"/>
        <v>A1.2</v>
      </c>
      <c r="N381" s="56" t="str">
        <f>VLOOKUP(M381,'Convert table'!$A$1:$C$15,3,0)</f>
        <v>VNU-ETP 2</v>
      </c>
    </row>
    <row r="382" spans="1:14" ht="18.75" customHeight="1" x14ac:dyDescent="0.25">
      <c r="A382" s="7">
        <v>372</v>
      </c>
      <c r="B382" s="48" t="s">
        <v>1358</v>
      </c>
      <c r="C382" s="49" t="s">
        <v>124</v>
      </c>
      <c r="D382" s="50" t="s">
        <v>369</v>
      </c>
      <c r="E382" s="50" t="s">
        <v>1359</v>
      </c>
      <c r="F382" s="50">
        <v>160387</v>
      </c>
      <c r="G382" s="47">
        <v>25</v>
      </c>
      <c r="H382" s="47">
        <v>26</v>
      </c>
      <c r="I382" s="57">
        <v>0</v>
      </c>
      <c r="J382" s="9">
        <v>3</v>
      </c>
      <c r="K382" s="37">
        <f t="shared" si="9"/>
        <v>54</v>
      </c>
      <c r="L382" s="7" t="str">
        <f>VLOOKUP(M382,'Convert table'!$A$1:$B$15,2,0)</f>
        <v>Khởi đầu</v>
      </c>
      <c r="M382" s="8" t="str">
        <f t="shared" si="8"/>
        <v>A1.1</v>
      </c>
      <c r="N382" s="56" t="str">
        <f>VLOOKUP(M382,'Convert table'!$A$1:$C$15,3,0)</f>
        <v>VNU-ETP 1</v>
      </c>
    </row>
    <row r="383" spans="1:14" ht="18.75" customHeight="1" x14ac:dyDescent="0.25">
      <c r="A383" s="7">
        <v>373</v>
      </c>
      <c r="B383" s="48" t="s">
        <v>1360</v>
      </c>
      <c r="C383" s="49" t="s">
        <v>124</v>
      </c>
      <c r="D383" s="50" t="s">
        <v>1361</v>
      </c>
      <c r="E383" s="50" t="s">
        <v>1362</v>
      </c>
      <c r="F383" s="50">
        <v>160388</v>
      </c>
      <c r="G383" s="47">
        <v>28</v>
      </c>
      <c r="H383" s="47">
        <v>45</v>
      </c>
      <c r="I383" s="57">
        <v>44</v>
      </c>
      <c r="J383" s="9">
        <v>5</v>
      </c>
      <c r="K383" s="37">
        <f t="shared" si="9"/>
        <v>122</v>
      </c>
      <c r="L383" s="7" t="str">
        <f>VLOOKUP(M383,'Convert table'!$A$1:$B$15,2,0)</f>
        <v>Sơ cấp</v>
      </c>
      <c r="M383" s="8" t="str">
        <f t="shared" si="8"/>
        <v>A2.1</v>
      </c>
      <c r="N383" s="56" t="str">
        <f>VLOOKUP(M383,'Convert table'!$A$1:$C$15,3,0)</f>
        <v>VNU-ETP 3</v>
      </c>
    </row>
    <row r="384" spans="1:14" ht="18.75" customHeight="1" x14ac:dyDescent="0.25">
      <c r="A384" s="7">
        <v>374</v>
      </c>
      <c r="B384" s="48" t="s">
        <v>1363</v>
      </c>
      <c r="C384" s="49" t="s">
        <v>124</v>
      </c>
      <c r="D384" s="50" t="s">
        <v>785</v>
      </c>
      <c r="E384" s="50" t="s">
        <v>1364</v>
      </c>
      <c r="F384" s="50">
        <v>160389</v>
      </c>
      <c r="G384" s="47">
        <v>40</v>
      </c>
      <c r="H384" s="47">
        <v>43</v>
      </c>
      <c r="I384" s="57">
        <v>52</v>
      </c>
      <c r="J384" s="9">
        <v>16</v>
      </c>
      <c r="K384" s="37">
        <f t="shared" si="9"/>
        <v>151</v>
      </c>
      <c r="L384" s="7" t="str">
        <f>VLOOKUP(M384,'Convert table'!$A$1:$B$15,2,0)</f>
        <v>Sơ trung cấp</v>
      </c>
      <c r="M384" s="8" t="str">
        <f t="shared" si="8"/>
        <v>B1.1</v>
      </c>
      <c r="N384" s="56" t="str">
        <f>VLOOKUP(M384,'Convert table'!$A$1:$C$15,3,0)</f>
        <v>VNU-ETP 5</v>
      </c>
    </row>
    <row r="385" spans="1:14" ht="18.75" customHeight="1" x14ac:dyDescent="0.25">
      <c r="A385" s="7">
        <v>375</v>
      </c>
      <c r="B385" s="48" t="s">
        <v>1365</v>
      </c>
      <c r="C385" s="49" t="s">
        <v>181</v>
      </c>
      <c r="D385" s="50" t="s">
        <v>1366</v>
      </c>
      <c r="E385" s="50" t="s">
        <v>1367</v>
      </c>
      <c r="F385" s="50">
        <v>160390</v>
      </c>
      <c r="G385" s="47">
        <v>38</v>
      </c>
      <c r="H385" s="47">
        <v>59</v>
      </c>
      <c r="I385" s="57">
        <v>24</v>
      </c>
      <c r="J385" s="9">
        <v>49</v>
      </c>
      <c r="K385" s="37">
        <f t="shared" si="9"/>
        <v>170</v>
      </c>
      <c r="L385" s="7" t="str">
        <f>VLOOKUP(M385,'Convert table'!$A$1:$B$15,2,0)</f>
        <v>Sơ trung cấp</v>
      </c>
      <c r="M385" s="8" t="str">
        <f t="shared" si="8"/>
        <v>B1.1</v>
      </c>
      <c r="N385" s="56" t="str">
        <f>VLOOKUP(M385,'Convert table'!$A$1:$C$15,3,0)</f>
        <v>VNU-ETP 5</v>
      </c>
    </row>
    <row r="386" spans="1:14" ht="18.75" customHeight="1" x14ac:dyDescent="0.25">
      <c r="A386" s="7">
        <v>376</v>
      </c>
      <c r="B386" s="48" t="s">
        <v>1368</v>
      </c>
      <c r="C386" s="49" t="s">
        <v>1369</v>
      </c>
      <c r="D386" s="50" t="s">
        <v>1335</v>
      </c>
      <c r="E386" s="50" t="s">
        <v>1370</v>
      </c>
      <c r="F386" s="50">
        <v>160391</v>
      </c>
      <c r="G386" s="47">
        <v>51</v>
      </c>
      <c r="H386" s="47">
        <v>30</v>
      </c>
      <c r="I386" s="57">
        <v>0</v>
      </c>
      <c r="J386" s="9">
        <v>15</v>
      </c>
      <c r="K386" s="37">
        <f t="shared" si="9"/>
        <v>96</v>
      </c>
      <c r="L386" s="7" t="str">
        <f>VLOOKUP(M386,'Convert table'!$A$1:$B$15,2,0)</f>
        <v>Khởi đầu</v>
      </c>
      <c r="M386" s="8" t="str">
        <f t="shared" si="8"/>
        <v>A1.2</v>
      </c>
      <c r="N386" s="56" t="str">
        <f>VLOOKUP(M386,'Convert table'!$A$1:$C$15,3,0)</f>
        <v>VNU-ETP 2</v>
      </c>
    </row>
    <row r="387" spans="1:14" ht="18.75" customHeight="1" x14ac:dyDescent="0.25">
      <c r="A387" s="7">
        <v>377</v>
      </c>
      <c r="B387" s="48" t="s">
        <v>1371</v>
      </c>
      <c r="C387" s="49" t="s">
        <v>1372</v>
      </c>
      <c r="D387" s="50" t="s">
        <v>1373</v>
      </c>
      <c r="E387" s="50" t="s">
        <v>1374</v>
      </c>
      <c r="F387" s="50">
        <v>160392</v>
      </c>
      <c r="G387" s="47">
        <v>28</v>
      </c>
      <c r="H387" s="47">
        <v>57</v>
      </c>
      <c r="I387" s="57">
        <v>32</v>
      </c>
      <c r="J387" s="9">
        <v>36</v>
      </c>
      <c r="K387" s="37">
        <f t="shared" si="9"/>
        <v>153</v>
      </c>
      <c r="L387" s="7" t="str">
        <f>VLOOKUP(M387,'Convert table'!$A$1:$B$15,2,0)</f>
        <v>Sơ trung cấp</v>
      </c>
      <c r="M387" s="8" t="str">
        <f t="shared" si="8"/>
        <v>B1.1</v>
      </c>
      <c r="N387" s="56" t="str">
        <f>VLOOKUP(M387,'Convert table'!$A$1:$C$15,3,0)</f>
        <v>VNU-ETP 5</v>
      </c>
    </row>
    <row r="388" spans="1:14" ht="18.75" customHeight="1" x14ac:dyDescent="0.25">
      <c r="A388" s="7">
        <v>378</v>
      </c>
      <c r="B388" s="48" t="s">
        <v>221</v>
      </c>
      <c r="C388" s="49" t="s">
        <v>1375</v>
      </c>
      <c r="D388" s="50" t="s">
        <v>657</v>
      </c>
      <c r="E388" s="50" t="s">
        <v>1376</v>
      </c>
      <c r="F388" s="50">
        <v>160393</v>
      </c>
      <c r="G388" s="47">
        <v>37</v>
      </c>
      <c r="H388" s="47">
        <v>23</v>
      </c>
      <c r="I388" s="57">
        <v>19</v>
      </c>
      <c r="J388" s="9">
        <v>5</v>
      </c>
      <c r="K388" s="37">
        <f t="shared" si="9"/>
        <v>84</v>
      </c>
      <c r="L388" s="7" t="str">
        <f>VLOOKUP(M388,'Convert table'!$A$1:$B$15,2,0)</f>
        <v>Khởi đầu</v>
      </c>
      <c r="M388" s="8" t="str">
        <f t="shared" si="8"/>
        <v>A1.2</v>
      </c>
      <c r="N388" s="56" t="str">
        <f>VLOOKUP(M388,'Convert table'!$A$1:$C$15,3,0)</f>
        <v>VNU-ETP 2</v>
      </c>
    </row>
    <row r="389" spans="1:14" ht="18.75" customHeight="1" x14ac:dyDescent="0.25">
      <c r="A389" s="7">
        <v>379</v>
      </c>
      <c r="B389" s="48" t="s">
        <v>1377</v>
      </c>
      <c r="C389" s="49" t="s">
        <v>1378</v>
      </c>
      <c r="D389" s="50" t="s">
        <v>529</v>
      </c>
      <c r="E389" s="50" t="s">
        <v>1379</v>
      </c>
      <c r="F389" s="50">
        <v>160394</v>
      </c>
      <c r="G389" s="47">
        <v>22</v>
      </c>
      <c r="H389" s="47">
        <v>36</v>
      </c>
      <c r="I389" s="57">
        <v>0</v>
      </c>
      <c r="J389" s="9">
        <v>5</v>
      </c>
      <c r="K389" s="37">
        <f t="shared" si="9"/>
        <v>63</v>
      </c>
      <c r="L389" s="7" t="str">
        <f>VLOOKUP(M389,'Convert table'!$A$1:$B$15,2,0)</f>
        <v>Khởi đầu</v>
      </c>
      <c r="M389" s="8" t="str">
        <f t="shared" ref="M389:M450" si="16">IF(K389&gt;=376,"C2.2",IF(K389&gt;=351,"C2.1",IF(K389&gt;=326,"C1.2",IF(K389&gt;=301,"C1.1",IF(K389&gt;=276,"B2.2",IF(K389&gt;=251,"B2.1",IF(K389&gt;=226,"B1.4",IF(K389&gt;=201,"B1.3",IF(K389&gt;=176,"B1.2",IF(K389&gt;=151,"B1.1",IF(K389&gt;=126,"A2.2",IF(K389&gt;=101,"A2.1",IF(K389&gt;=76,"A1.2","A1.1")))))))))))))</f>
        <v>A1.1</v>
      </c>
      <c r="N389" s="56" t="str">
        <f>VLOOKUP(M389,'Convert table'!$A$1:$C$15,3,0)</f>
        <v>VNU-ETP 1</v>
      </c>
    </row>
    <row r="390" spans="1:14" ht="18.75" customHeight="1" x14ac:dyDescent="0.25">
      <c r="A390" s="7">
        <v>380</v>
      </c>
      <c r="B390" s="51" t="s">
        <v>1380</v>
      </c>
      <c r="C390" s="49" t="s">
        <v>146</v>
      </c>
      <c r="D390" s="50" t="s">
        <v>1381</v>
      </c>
      <c r="E390" s="50" t="s">
        <v>1382</v>
      </c>
      <c r="F390" s="50">
        <v>160395</v>
      </c>
      <c r="G390" s="47">
        <v>38</v>
      </c>
      <c r="H390" s="47">
        <v>38</v>
      </c>
      <c r="I390" s="57">
        <v>39</v>
      </c>
      <c r="J390" s="9">
        <v>36</v>
      </c>
      <c r="K390" s="37">
        <f t="shared" si="9"/>
        <v>151</v>
      </c>
      <c r="L390" s="7" t="str">
        <f>VLOOKUP(M390,'Convert table'!$A$1:$B$15,2,0)</f>
        <v>Sơ trung cấp</v>
      </c>
      <c r="M390" s="8" t="str">
        <f t="shared" si="16"/>
        <v>B1.1</v>
      </c>
      <c r="N390" s="56" t="str">
        <f>VLOOKUP(M390,'Convert table'!$A$1:$C$15,3,0)</f>
        <v>VNU-ETP 5</v>
      </c>
    </row>
    <row r="391" spans="1:14" ht="18.75" customHeight="1" x14ac:dyDescent="0.25">
      <c r="A391" s="7">
        <v>381</v>
      </c>
      <c r="B391" s="48" t="s">
        <v>526</v>
      </c>
      <c r="C391" s="49" t="s">
        <v>146</v>
      </c>
      <c r="D391" s="50" t="s">
        <v>1383</v>
      </c>
      <c r="E391" s="50" t="s">
        <v>1384</v>
      </c>
      <c r="F391" s="50">
        <v>160396</v>
      </c>
      <c r="G391" s="47">
        <v>22</v>
      </c>
      <c r="H391" s="47">
        <v>43</v>
      </c>
      <c r="I391" s="57">
        <v>12</v>
      </c>
      <c r="J391" s="9">
        <v>21</v>
      </c>
      <c r="K391" s="37">
        <f t="shared" si="9"/>
        <v>98</v>
      </c>
      <c r="L391" s="7" t="str">
        <f>VLOOKUP(M391,'Convert table'!$A$1:$B$15,2,0)</f>
        <v>Khởi đầu</v>
      </c>
      <c r="M391" s="8" t="str">
        <f t="shared" si="16"/>
        <v>A1.2</v>
      </c>
      <c r="N391" s="56" t="str">
        <f>VLOOKUP(M391,'Convert table'!$A$1:$C$15,3,0)</f>
        <v>VNU-ETP 2</v>
      </c>
    </row>
    <row r="392" spans="1:14" ht="18.75" customHeight="1" x14ac:dyDescent="0.25">
      <c r="A392" s="7">
        <v>382</v>
      </c>
      <c r="B392" s="51" t="s">
        <v>1385</v>
      </c>
      <c r="C392" s="49" t="s">
        <v>146</v>
      </c>
      <c r="D392" s="50" t="s">
        <v>1386</v>
      </c>
      <c r="E392" s="50" t="s">
        <v>1387</v>
      </c>
      <c r="F392" s="50">
        <v>160397</v>
      </c>
      <c r="G392" s="47">
        <v>52</v>
      </c>
      <c r="H392" s="47">
        <v>68</v>
      </c>
      <c r="I392" s="57">
        <v>32</v>
      </c>
      <c r="J392" s="9">
        <v>31</v>
      </c>
      <c r="K392" s="37">
        <f t="shared" si="9"/>
        <v>183</v>
      </c>
      <c r="L392" s="7" t="str">
        <f>VLOOKUP(M392,'Convert table'!$A$1:$B$15,2,0)</f>
        <v>Sơ trung cấp</v>
      </c>
      <c r="M392" s="8" t="str">
        <f t="shared" si="16"/>
        <v>B1.2</v>
      </c>
      <c r="N392" s="56" t="str">
        <f>VLOOKUP(M392,'Convert table'!$A$1:$C$15,3,0)</f>
        <v>VNU-ETP 6</v>
      </c>
    </row>
    <row r="393" spans="1:14" ht="18.75" customHeight="1" x14ac:dyDescent="0.25">
      <c r="A393" s="7">
        <v>383</v>
      </c>
      <c r="B393" s="48" t="s">
        <v>1388</v>
      </c>
      <c r="C393" s="49" t="s">
        <v>115</v>
      </c>
      <c r="D393" s="50" t="s">
        <v>869</v>
      </c>
      <c r="E393" s="50" t="s">
        <v>1389</v>
      </c>
      <c r="F393" s="50">
        <v>160398</v>
      </c>
      <c r="G393" s="47">
        <v>66</v>
      </c>
      <c r="H393" s="47">
        <v>78</v>
      </c>
      <c r="I393" s="57">
        <v>91</v>
      </c>
      <c r="J393" s="9">
        <v>95</v>
      </c>
      <c r="K393" s="37">
        <f t="shared" si="9"/>
        <v>330</v>
      </c>
      <c r="L393" s="7" t="str">
        <f>VLOOKUP(M393,'Convert table'!$A$1:$B$15,2,0)</f>
        <v>Cao cấp</v>
      </c>
      <c r="M393" s="8" t="str">
        <f t="shared" si="16"/>
        <v>C1.2</v>
      </c>
      <c r="N393" s="56" t="str">
        <f>VLOOKUP(M393,'Convert table'!$A$1:$C$15,3,0)</f>
        <v>VNU-ETP 12</v>
      </c>
    </row>
    <row r="394" spans="1:14" ht="18.75" customHeight="1" x14ac:dyDescent="0.25">
      <c r="A394" s="7">
        <v>384</v>
      </c>
      <c r="B394" s="48" t="s">
        <v>1390</v>
      </c>
      <c r="C394" s="49" t="s">
        <v>115</v>
      </c>
      <c r="D394" s="50" t="s">
        <v>540</v>
      </c>
      <c r="E394" s="50" t="s">
        <v>1391</v>
      </c>
      <c r="F394" s="50">
        <v>160399</v>
      </c>
      <c r="G394" s="47">
        <v>48</v>
      </c>
      <c r="H394" s="47">
        <v>67</v>
      </c>
      <c r="I394" s="57">
        <v>37</v>
      </c>
      <c r="J394" s="9">
        <v>50</v>
      </c>
      <c r="K394" s="37">
        <f t="shared" si="9"/>
        <v>202</v>
      </c>
      <c r="L394" s="7" t="str">
        <f>VLOOKUP(M394,'Convert table'!$A$1:$B$15,2,0)</f>
        <v>Trung cấp</v>
      </c>
      <c r="M394" s="8" t="str">
        <f t="shared" si="16"/>
        <v>B1.3</v>
      </c>
      <c r="N394" s="56" t="str">
        <f>VLOOKUP(M394,'Convert table'!$A$1:$C$15,3,0)</f>
        <v>VNU-ETP 7</v>
      </c>
    </row>
    <row r="395" spans="1:14" ht="18.75" customHeight="1" x14ac:dyDescent="0.25">
      <c r="A395" s="7">
        <v>385</v>
      </c>
      <c r="B395" s="51" t="s">
        <v>1392</v>
      </c>
      <c r="C395" s="49" t="s">
        <v>115</v>
      </c>
      <c r="D395" s="50" t="s">
        <v>1393</v>
      </c>
      <c r="E395" s="50" t="s">
        <v>1394</v>
      </c>
      <c r="F395" s="50">
        <v>160400</v>
      </c>
      <c r="G395" s="47">
        <v>30</v>
      </c>
      <c r="H395" s="47">
        <v>22</v>
      </c>
      <c r="I395" s="57">
        <v>3</v>
      </c>
      <c r="J395" s="9">
        <v>10</v>
      </c>
      <c r="K395" s="37">
        <f t="shared" si="9"/>
        <v>65</v>
      </c>
      <c r="L395" s="7" t="str">
        <f>VLOOKUP(M395,'Convert table'!$A$1:$B$15,2,0)</f>
        <v>Khởi đầu</v>
      </c>
      <c r="M395" s="8" t="str">
        <f t="shared" si="16"/>
        <v>A1.1</v>
      </c>
      <c r="N395" s="56" t="str">
        <f>VLOOKUP(M395,'Convert table'!$A$1:$C$15,3,0)</f>
        <v>VNU-ETP 1</v>
      </c>
    </row>
    <row r="396" spans="1:14" ht="18.75" customHeight="1" x14ac:dyDescent="0.25">
      <c r="A396" s="7">
        <v>386</v>
      </c>
      <c r="B396" s="48" t="s">
        <v>314</v>
      </c>
      <c r="C396" s="49" t="s">
        <v>115</v>
      </c>
      <c r="D396" s="50" t="s">
        <v>1395</v>
      </c>
      <c r="E396" s="50" t="s">
        <v>1396</v>
      </c>
      <c r="F396" s="50">
        <v>160401</v>
      </c>
      <c r="G396" s="47">
        <v>31</v>
      </c>
      <c r="H396" s="47">
        <v>40</v>
      </c>
      <c r="I396" s="57">
        <v>0</v>
      </c>
      <c r="J396" s="9">
        <v>5</v>
      </c>
      <c r="K396" s="37">
        <f t="shared" si="9"/>
        <v>76</v>
      </c>
      <c r="L396" s="7" t="str">
        <f>VLOOKUP(M396,'Convert table'!$A$1:$B$15,2,0)</f>
        <v>Khởi đầu</v>
      </c>
      <c r="M396" s="8" t="str">
        <f t="shared" si="16"/>
        <v>A1.2</v>
      </c>
      <c r="N396" s="56" t="str">
        <f>VLOOKUP(M396,'Convert table'!$A$1:$C$15,3,0)</f>
        <v>VNU-ETP 2</v>
      </c>
    </row>
    <row r="397" spans="1:14" ht="18.75" customHeight="1" x14ac:dyDescent="0.25">
      <c r="A397" s="7">
        <v>387</v>
      </c>
      <c r="B397" s="48" t="s">
        <v>314</v>
      </c>
      <c r="C397" s="49" t="s">
        <v>115</v>
      </c>
      <c r="D397" s="50" t="s">
        <v>699</v>
      </c>
      <c r="E397" s="50" t="s">
        <v>1397</v>
      </c>
      <c r="F397" s="50">
        <v>160402</v>
      </c>
      <c r="G397" s="47">
        <v>35</v>
      </c>
      <c r="H397" s="47">
        <v>36</v>
      </c>
      <c r="I397" s="57">
        <v>16</v>
      </c>
      <c r="J397" s="9">
        <v>21</v>
      </c>
      <c r="K397" s="37">
        <f t="shared" si="9"/>
        <v>108</v>
      </c>
      <c r="L397" s="7" t="str">
        <f>VLOOKUP(M397,'Convert table'!$A$1:$B$15,2,0)</f>
        <v>Sơ cấp</v>
      </c>
      <c r="M397" s="8" t="str">
        <f t="shared" si="16"/>
        <v>A2.1</v>
      </c>
      <c r="N397" s="56" t="str">
        <f>VLOOKUP(M397,'Convert table'!$A$1:$C$15,3,0)</f>
        <v>VNU-ETP 3</v>
      </c>
    </row>
    <row r="398" spans="1:14" ht="18.75" customHeight="1" x14ac:dyDescent="0.25">
      <c r="A398" s="7">
        <v>388</v>
      </c>
      <c r="B398" s="48" t="s">
        <v>1398</v>
      </c>
      <c r="C398" s="49" t="s">
        <v>115</v>
      </c>
      <c r="D398" s="50" t="s">
        <v>634</v>
      </c>
      <c r="E398" s="50" t="s">
        <v>1399</v>
      </c>
      <c r="F398" s="50">
        <v>160403</v>
      </c>
      <c r="G398" s="47">
        <v>42</v>
      </c>
      <c r="H398" s="47">
        <v>48</v>
      </c>
      <c r="I398" s="57">
        <v>16</v>
      </c>
      <c r="J398" s="9">
        <v>21</v>
      </c>
      <c r="K398" s="37">
        <f t="shared" si="9"/>
        <v>127</v>
      </c>
      <c r="L398" s="7" t="str">
        <f>VLOOKUP(M398,'Convert table'!$A$1:$B$15,2,0)</f>
        <v>Sơ cấp</v>
      </c>
      <c r="M398" s="8" t="str">
        <f t="shared" si="16"/>
        <v>A2.2</v>
      </c>
      <c r="N398" s="56" t="str">
        <f>VLOOKUP(M398,'Convert table'!$A$1:$C$15,3,0)</f>
        <v>VNU-ETP 4</v>
      </c>
    </row>
    <row r="399" spans="1:14" ht="18.75" customHeight="1" x14ac:dyDescent="0.25">
      <c r="A399" s="7">
        <v>389</v>
      </c>
      <c r="B399" s="48" t="s">
        <v>1400</v>
      </c>
      <c r="C399" s="49" t="s">
        <v>182</v>
      </c>
      <c r="D399" s="50" t="s">
        <v>1217</v>
      </c>
      <c r="E399" s="50" t="s">
        <v>1401</v>
      </c>
      <c r="F399" s="50">
        <v>160404</v>
      </c>
      <c r="G399" s="47">
        <v>21</v>
      </c>
      <c r="H399" s="47">
        <v>17</v>
      </c>
      <c r="I399" s="57">
        <v>0</v>
      </c>
      <c r="J399" s="9">
        <v>0</v>
      </c>
      <c r="K399" s="37">
        <f t="shared" si="9"/>
        <v>38</v>
      </c>
      <c r="L399" s="7" t="str">
        <f>VLOOKUP(M399,'Convert table'!$A$1:$B$15,2,0)</f>
        <v>Khởi đầu</v>
      </c>
      <c r="M399" s="8" t="str">
        <f t="shared" si="16"/>
        <v>A1.1</v>
      </c>
      <c r="N399" s="56" t="str">
        <f>VLOOKUP(M399,'Convert table'!$A$1:$C$15,3,0)</f>
        <v>VNU-ETP 1</v>
      </c>
    </row>
    <row r="400" spans="1:14" ht="18.75" customHeight="1" x14ac:dyDescent="0.25">
      <c r="A400" s="7">
        <v>390</v>
      </c>
      <c r="B400" s="48" t="s">
        <v>1402</v>
      </c>
      <c r="C400" s="49" t="s">
        <v>182</v>
      </c>
      <c r="D400" s="50" t="s">
        <v>824</v>
      </c>
      <c r="E400" s="50" t="s">
        <v>1403</v>
      </c>
      <c r="F400" s="50">
        <v>160405</v>
      </c>
      <c r="G400" s="47">
        <v>31</v>
      </c>
      <c r="H400" s="47">
        <v>57</v>
      </c>
      <c r="I400" s="57">
        <v>12</v>
      </c>
      <c r="J400" s="9">
        <v>33</v>
      </c>
      <c r="K400" s="37">
        <f t="shared" ref="K400:K461" si="17">G400+H400+I400+J400</f>
        <v>133</v>
      </c>
      <c r="L400" s="7" t="str">
        <f>VLOOKUP(M400,'Convert table'!$A$1:$B$15,2,0)</f>
        <v>Sơ cấp</v>
      </c>
      <c r="M400" s="8" t="str">
        <f t="shared" si="16"/>
        <v>A2.2</v>
      </c>
      <c r="N400" s="56" t="str">
        <f>VLOOKUP(M400,'Convert table'!$A$1:$C$15,3,0)</f>
        <v>VNU-ETP 4</v>
      </c>
    </row>
    <row r="401" spans="1:14" ht="18.75" customHeight="1" x14ac:dyDescent="0.25">
      <c r="A401" s="7">
        <v>391</v>
      </c>
      <c r="B401" s="48" t="s">
        <v>1365</v>
      </c>
      <c r="C401" s="49" t="s">
        <v>1404</v>
      </c>
      <c r="D401" s="50" t="s">
        <v>761</v>
      </c>
      <c r="E401" s="50" t="s">
        <v>1405</v>
      </c>
      <c r="F401" s="50">
        <v>160406</v>
      </c>
      <c r="G401" s="47">
        <v>65</v>
      </c>
      <c r="H401" s="47">
        <v>72</v>
      </c>
      <c r="I401" s="57">
        <v>84</v>
      </c>
      <c r="J401" s="9">
        <v>54</v>
      </c>
      <c r="K401" s="37">
        <f t="shared" si="17"/>
        <v>275</v>
      </c>
      <c r="L401" s="7" t="str">
        <f>VLOOKUP(M401,'Convert table'!$A$1:$B$15,2,0)</f>
        <v>Cao trung cấp</v>
      </c>
      <c r="M401" s="8" t="str">
        <f t="shared" si="16"/>
        <v>B2.1</v>
      </c>
      <c r="N401" s="56" t="str">
        <f>VLOOKUP(M401,'Convert table'!$A$1:$C$15,3,0)</f>
        <v>VNU-ETP 9</v>
      </c>
    </row>
    <row r="402" spans="1:14" ht="18.75" customHeight="1" x14ac:dyDescent="0.25">
      <c r="A402" s="7">
        <v>392</v>
      </c>
      <c r="B402" s="48" t="s">
        <v>342</v>
      </c>
      <c r="C402" s="49" t="s">
        <v>316</v>
      </c>
      <c r="D402" s="50" t="s">
        <v>682</v>
      </c>
      <c r="E402" s="50" t="s">
        <v>1406</v>
      </c>
      <c r="F402" s="50">
        <v>160407</v>
      </c>
      <c r="G402" s="47">
        <v>39</v>
      </c>
      <c r="H402" s="47">
        <v>20</v>
      </c>
      <c r="I402" s="57">
        <v>0</v>
      </c>
      <c r="J402" s="9">
        <v>3</v>
      </c>
      <c r="K402" s="37">
        <f t="shared" si="17"/>
        <v>62</v>
      </c>
      <c r="L402" s="7" t="str">
        <f>VLOOKUP(M402,'Convert table'!$A$1:$B$15,2,0)</f>
        <v>Khởi đầu</v>
      </c>
      <c r="M402" s="8" t="str">
        <f t="shared" si="16"/>
        <v>A1.1</v>
      </c>
      <c r="N402" s="56" t="str">
        <f>VLOOKUP(M402,'Convert table'!$A$1:$C$15,3,0)</f>
        <v>VNU-ETP 1</v>
      </c>
    </row>
    <row r="403" spans="1:14" ht="18.75" customHeight="1" x14ac:dyDescent="0.25">
      <c r="A403" s="7">
        <v>393</v>
      </c>
      <c r="B403" s="51" t="s">
        <v>252</v>
      </c>
      <c r="C403" s="49" t="s">
        <v>316</v>
      </c>
      <c r="D403" s="50" t="s">
        <v>1101</v>
      </c>
      <c r="E403" s="50" t="s">
        <v>1407</v>
      </c>
      <c r="F403" s="50">
        <v>160408</v>
      </c>
      <c r="G403" s="47">
        <v>11</v>
      </c>
      <c r="H403" s="47">
        <v>35</v>
      </c>
      <c r="I403" s="57">
        <v>0</v>
      </c>
      <c r="J403" s="9">
        <v>4</v>
      </c>
      <c r="K403" s="37">
        <f t="shared" si="17"/>
        <v>50</v>
      </c>
      <c r="L403" s="7" t="str">
        <f>VLOOKUP(M403,'Convert table'!$A$1:$B$15,2,0)</f>
        <v>Khởi đầu</v>
      </c>
      <c r="M403" s="8" t="str">
        <f t="shared" si="16"/>
        <v>A1.1</v>
      </c>
      <c r="N403" s="56" t="str">
        <f>VLOOKUP(M403,'Convert table'!$A$1:$C$15,3,0)</f>
        <v>VNU-ETP 1</v>
      </c>
    </row>
    <row r="404" spans="1:14" ht="18.75" customHeight="1" x14ac:dyDescent="0.25">
      <c r="A404" s="7">
        <v>394</v>
      </c>
      <c r="B404" s="48" t="s">
        <v>1408</v>
      </c>
      <c r="C404" s="49" t="s">
        <v>316</v>
      </c>
      <c r="D404" s="50" t="s">
        <v>622</v>
      </c>
      <c r="E404" s="50" t="s">
        <v>1409</v>
      </c>
      <c r="F404" s="50">
        <v>160409</v>
      </c>
      <c r="G404" s="47">
        <v>38</v>
      </c>
      <c r="H404" s="47">
        <v>70</v>
      </c>
      <c r="I404" s="57">
        <v>45</v>
      </c>
      <c r="J404" s="9">
        <v>46</v>
      </c>
      <c r="K404" s="37">
        <f t="shared" si="17"/>
        <v>199</v>
      </c>
      <c r="L404" s="7" t="str">
        <f>VLOOKUP(M404,'Convert table'!$A$1:$B$15,2,0)</f>
        <v>Sơ trung cấp</v>
      </c>
      <c r="M404" s="8" t="str">
        <f t="shared" si="16"/>
        <v>B1.2</v>
      </c>
      <c r="N404" s="56" t="str">
        <f>VLOOKUP(M404,'Convert table'!$A$1:$C$15,3,0)</f>
        <v>VNU-ETP 6</v>
      </c>
    </row>
    <row r="405" spans="1:14" ht="18.75" customHeight="1" x14ac:dyDescent="0.25">
      <c r="A405" s="7">
        <v>395</v>
      </c>
      <c r="B405" s="48" t="s">
        <v>1410</v>
      </c>
      <c r="C405" s="49" t="s">
        <v>316</v>
      </c>
      <c r="D405" s="50" t="s">
        <v>1411</v>
      </c>
      <c r="E405" s="50" t="s">
        <v>1412</v>
      </c>
      <c r="F405" s="50">
        <v>160410</v>
      </c>
      <c r="G405" s="47">
        <v>46</v>
      </c>
      <c r="H405" s="47">
        <v>41</v>
      </c>
      <c r="I405" s="57">
        <v>12</v>
      </c>
      <c r="J405" s="9">
        <v>28</v>
      </c>
      <c r="K405" s="37">
        <f t="shared" si="17"/>
        <v>127</v>
      </c>
      <c r="L405" s="7" t="str">
        <f>VLOOKUP(M405,'Convert table'!$A$1:$B$15,2,0)</f>
        <v>Sơ cấp</v>
      </c>
      <c r="M405" s="8" t="str">
        <f t="shared" si="16"/>
        <v>A2.2</v>
      </c>
      <c r="N405" s="56" t="str">
        <f>VLOOKUP(M405,'Convert table'!$A$1:$C$15,3,0)</f>
        <v>VNU-ETP 4</v>
      </c>
    </row>
    <row r="406" spans="1:14" ht="18.75" customHeight="1" x14ac:dyDescent="0.25">
      <c r="A406" s="7">
        <v>396</v>
      </c>
      <c r="B406" s="48" t="s">
        <v>1413</v>
      </c>
      <c r="C406" s="49" t="s">
        <v>316</v>
      </c>
      <c r="D406" s="50" t="s">
        <v>1414</v>
      </c>
      <c r="E406" s="50" t="s">
        <v>1415</v>
      </c>
      <c r="F406" s="50">
        <v>160411</v>
      </c>
      <c r="G406" s="47">
        <v>52</v>
      </c>
      <c r="H406" s="47">
        <v>40</v>
      </c>
      <c r="I406" s="57">
        <v>36</v>
      </c>
      <c r="J406" s="9">
        <v>43</v>
      </c>
      <c r="K406" s="37">
        <f t="shared" si="17"/>
        <v>171</v>
      </c>
      <c r="L406" s="7" t="str">
        <f>VLOOKUP(M406,'Convert table'!$A$1:$B$15,2,0)</f>
        <v>Sơ trung cấp</v>
      </c>
      <c r="M406" s="8" t="str">
        <f t="shared" si="16"/>
        <v>B1.1</v>
      </c>
      <c r="N406" s="56" t="str">
        <f>VLOOKUP(M406,'Convert table'!$A$1:$C$15,3,0)</f>
        <v>VNU-ETP 5</v>
      </c>
    </row>
    <row r="407" spans="1:14" ht="18.75" customHeight="1" x14ac:dyDescent="0.25">
      <c r="A407" s="7">
        <v>397</v>
      </c>
      <c r="B407" s="48" t="s">
        <v>1416</v>
      </c>
      <c r="C407" s="49" t="s">
        <v>316</v>
      </c>
      <c r="D407" s="50" t="s">
        <v>583</v>
      </c>
      <c r="E407" s="50" t="s">
        <v>1417</v>
      </c>
      <c r="F407" s="50">
        <v>160412</v>
      </c>
      <c r="G407" s="47">
        <v>38</v>
      </c>
      <c r="H407" s="47">
        <v>48</v>
      </c>
      <c r="I407" s="57">
        <v>3</v>
      </c>
      <c r="J407" s="9">
        <v>18</v>
      </c>
      <c r="K407" s="37">
        <f t="shared" si="17"/>
        <v>107</v>
      </c>
      <c r="L407" s="7" t="str">
        <f>VLOOKUP(M407,'Convert table'!$A$1:$B$15,2,0)</f>
        <v>Sơ cấp</v>
      </c>
      <c r="M407" s="8" t="str">
        <f t="shared" si="16"/>
        <v>A2.1</v>
      </c>
      <c r="N407" s="56" t="str">
        <f>VLOOKUP(M407,'Convert table'!$A$1:$C$15,3,0)</f>
        <v>VNU-ETP 3</v>
      </c>
    </row>
    <row r="408" spans="1:14" ht="18.75" customHeight="1" x14ac:dyDescent="0.25">
      <c r="A408" s="7">
        <v>398</v>
      </c>
      <c r="B408" s="48" t="s">
        <v>1418</v>
      </c>
      <c r="C408" s="49" t="s">
        <v>316</v>
      </c>
      <c r="D408" s="50" t="s">
        <v>1419</v>
      </c>
      <c r="E408" s="50" t="s">
        <v>1420</v>
      </c>
      <c r="F408" s="50">
        <v>160413</v>
      </c>
      <c r="G408" s="47">
        <v>34</v>
      </c>
      <c r="H408" s="47">
        <v>40</v>
      </c>
      <c r="I408" s="57">
        <v>28</v>
      </c>
      <c r="J408" s="9">
        <v>27</v>
      </c>
      <c r="K408" s="37">
        <f t="shared" si="17"/>
        <v>129</v>
      </c>
      <c r="L408" s="7" t="str">
        <f>VLOOKUP(M408,'Convert table'!$A$1:$B$15,2,0)</f>
        <v>Sơ cấp</v>
      </c>
      <c r="M408" s="8" t="str">
        <f t="shared" si="16"/>
        <v>A2.2</v>
      </c>
      <c r="N408" s="56" t="str">
        <f>VLOOKUP(M408,'Convert table'!$A$1:$C$15,3,0)</f>
        <v>VNU-ETP 4</v>
      </c>
    </row>
    <row r="409" spans="1:14" ht="18.75" customHeight="1" x14ac:dyDescent="0.25">
      <c r="A409" s="7">
        <v>399</v>
      </c>
      <c r="B409" s="48" t="s">
        <v>158</v>
      </c>
      <c r="C409" s="49" t="s">
        <v>1421</v>
      </c>
      <c r="D409" s="50" t="s">
        <v>1422</v>
      </c>
      <c r="E409" s="50" t="s">
        <v>1423</v>
      </c>
      <c r="F409" s="50">
        <v>160414</v>
      </c>
      <c r="G409" s="47">
        <v>44</v>
      </c>
      <c r="H409" s="47">
        <v>73</v>
      </c>
      <c r="I409" s="9">
        <v>47</v>
      </c>
      <c r="J409" s="9">
        <v>57</v>
      </c>
      <c r="K409" s="37">
        <f t="shared" si="17"/>
        <v>221</v>
      </c>
      <c r="L409" s="7" t="str">
        <f>VLOOKUP(M409,'Convert table'!$A$1:$B$15,2,0)</f>
        <v>Trung cấp</v>
      </c>
      <c r="M409" s="8" t="str">
        <f t="shared" si="16"/>
        <v>B1.3</v>
      </c>
      <c r="N409" s="56" t="str">
        <f>VLOOKUP(M409,'Convert table'!$A$1:$C$15,3,0)</f>
        <v>VNU-ETP 7</v>
      </c>
    </row>
    <row r="410" spans="1:14" ht="18.75" customHeight="1" x14ac:dyDescent="0.25">
      <c r="A410" s="7">
        <v>400</v>
      </c>
      <c r="B410" s="48" t="s">
        <v>1424</v>
      </c>
      <c r="C410" s="49" t="s">
        <v>1425</v>
      </c>
      <c r="D410" s="50" t="s">
        <v>603</v>
      </c>
      <c r="E410" s="50" t="s">
        <v>1426</v>
      </c>
      <c r="F410" s="50">
        <v>160415</v>
      </c>
      <c r="G410" s="47">
        <v>24</v>
      </c>
      <c r="H410" s="47">
        <v>32</v>
      </c>
      <c r="I410" s="57">
        <v>31</v>
      </c>
      <c r="J410" s="9">
        <v>32</v>
      </c>
      <c r="K410" s="37">
        <f t="shared" si="17"/>
        <v>119</v>
      </c>
      <c r="L410" s="7" t="str">
        <f>VLOOKUP(M410,'Convert table'!$A$1:$B$15,2,0)</f>
        <v>Sơ cấp</v>
      </c>
      <c r="M410" s="8" t="str">
        <f t="shared" si="16"/>
        <v>A2.1</v>
      </c>
      <c r="N410" s="56" t="str">
        <f>VLOOKUP(M410,'Convert table'!$A$1:$C$15,3,0)</f>
        <v>VNU-ETP 3</v>
      </c>
    </row>
    <row r="411" spans="1:14" ht="18.75" customHeight="1" x14ac:dyDescent="0.25">
      <c r="A411" s="7">
        <v>401</v>
      </c>
      <c r="B411" s="48" t="s">
        <v>307</v>
      </c>
      <c r="C411" s="49" t="s">
        <v>1425</v>
      </c>
      <c r="D411" s="50" t="s">
        <v>992</v>
      </c>
      <c r="E411" s="50" t="s">
        <v>1427</v>
      </c>
      <c r="F411" s="50">
        <v>160416</v>
      </c>
      <c r="G411" s="47">
        <v>38</v>
      </c>
      <c r="H411" s="47">
        <v>22</v>
      </c>
      <c r="I411" s="57">
        <v>0</v>
      </c>
      <c r="J411" s="9">
        <v>13</v>
      </c>
      <c r="K411" s="37">
        <f t="shared" si="17"/>
        <v>73</v>
      </c>
      <c r="L411" s="7" t="str">
        <f>VLOOKUP(M411,'Convert table'!$A$1:$B$15,2,0)</f>
        <v>Khởi đầu</v>
      </c>
      <c r="M411" s="8" t="str">
        <f t="shared" si="16"/>
        <v>A1.1</v>
      </c>
      <c r="N411" s="56" t="str">
        <f>VLOOKUP(M411,'Convert table'!$A$1:$C$15,3,0)</f>
        <v>VNU-ETP 1</v>
      </c>
    </row>
    <row r="412" spans="1:14" ht="18.75" customHeight="1" x14ac:dyDescent="0.25">
      <c r="A412" s="7">
        <v>402</v>
      </c>
      <c r="B412" s="48" t="s">
        <v>158</v>
      </c>
      <c r="C412" s="49" t="s">
        <v>1425</v>
      </c>
      <c r="D412" s="50" t="s">
        <v>988</v>
      </c>
      <c r="E412" s="50" t="s">
        <v>1428</v>
      </c>
      <c r="F412" s="50">
        <v>160417</v>
      </c>
      <c r="G412" s="47">
        <v>30</v>
      </c>
      <c r="H412" s="47">
        <v>23</v>
      </c>
      <c r="I412" s="57">
        <v>24</v>
      </c>
      <c r="J412" s="9">
        <v>9</v>
      </c>
      <c r="K412" s="37">
        <f t="shared" si="17"/>
        <v>86</v>
      </c>
      <c r="L412" s="7" t="str">
        <f>VLOOKUP(M412,'Convert table'!$A$1:$B$15,2,0)</f>
        <v>Khởi đầu</v>
      </c>
      <c r="M412" s="8" t="str">
        <f t="shared" si="16"/>
        <v>A1.2</v>
      </c>
      <c r="N412" s="56" t="str">
        <f>VLOOKUP(M412,'Convert table'!$A$1:$C$15,3,0)</f>
        <v>VNU-ETP 2</v>
      </c>
    </row>
    <row r="413" spans="1:14" ht="18.75" customHeight="1" x14ac:dyDescent="0.25">
      <c r="A413" s="7">
        <v>403</v>
      </c>
      <c r="B413" s="48" t="s">
        <v>305</v>
      </c>
      <c r="C413" s="49" t="s">
        <v>1425</v>
      </c>
      <c r="D413" s="50" t="s">
        <v>599</v>
      </c>
      <c r="E413" s="50" t="s">
        <v>1429</v>
      </c>
      <c r="F413" s="50">
        <v>160418</v>
      </c>
      <c r="G413" s="47">
        <v>34</v>
      </c>
      <c r="H413" s="47">
        <v>50</v>
      </c>
      <c r="I413" s="57">
        <v>14</v>
      </c>
      <c r="J413" s="9">
        <v>44</v>
      </c>
      <c r="K413" s="37">
        <f t="shared" si="17"/>
        <v>142</v>
      </c>
      <c r="L413" s="7" t="str">
        <f>VLOOKUP(M413,'Convert table'!$A$1:$B$15,2,0)</f>
        <v>Sơ cấp</v>
      </c>
      <c r="M413" s="8" t="str">
        <f t="shared" si="16"/>
        <v>A2.2</v>
      </c>
      <c r="N413" s="56" t="str">
        <f>VLOOKUP(M413,'Convert table'!$A$1:$C$15,3,0)</f>
        <v>VNU-ETP 4</v>
      </c>
    </row>
    <row r="414" spans="1:14" ht="18.75" customHeight="1" x14ac:dyDescent="0.25">
      <c r="A414" s="7">
        <v>404</v>
      </c>
      <c r="B414" s="48" t="s">
        <v>1430</v>
      </c>
      <c r="C414" s="49" t="s">
        <v>319</v>
      </c>
      <c r="D414" s="50" t="s">
        <v>744</v>
      </c>
      <c r="E414" s="50" t="s">
        <v>1431</v>
      </c>
      <c r="F414" s="50">
        <v>160419</v>
      </c>
      <c r="G414" s="47">
        <v>38</v>
      </c>
      <c r="H414" s="47">
        <v>50</v>
      </c>
      <c r="I414" s="57">
        <v>6</v>
      </c>
      <c r="J414" s="9">
        <v>43</v>
      </c>
      <c r="K414" s="37">
        <f t="shared" si="17"/>
        <v>137</v>
      </c>
      <c r="L414" s="7" t="str">
        <f>VLOOKUP(M414,'Convert table'!$A$1:$B$15,2,0)</f>
        <v>Sơ cấp</v>
      </c>
      <c r="M414" s="8" t="str">
        <f t="shared" si="16"/>
        <v>A2.2</v>
      </c>
      <c r="N414" s="56" t="str">
        <f>VLOOKUP(M414,'Convert table'!$A$1:$C$15,3,0)</f>
        <v>VNU-ETP 4</v>
      </c>
    </row>
    <row r="415" spans="1:14" ht="18.75" customHeight="1" x14ac:dyDescent="0.25">
      <c r="A415" s="7">
        <v>405</v>
      </c>
      <c r="B415" s="48" t="s">
        <v>214</v>
      </c>
      <c r="C415" s="49" t="s">
        <v>319</v>
      </c>
      <c r="D415" s="50" t="s">
        <v>1432</v>
      </c>
      <c r="E415" s="50" t="s">
        <v>1433</v>
      </c>
      <c r="F415" s="50">
        <v>160420</v>
      </c>
      <c r="G415" s="47">
        <v>36</v>
      </c>
      <c r="H415" s="47">
        <v>42</v>
      </c>
      <c r="I415" s="57">
        <v>32</v>
      </c>
      <c r="J415" s="9">
        <v>18</v>
      </c>
      <c r="K415" s="37">
        <f t="shared" si="17"/>
        <v>128</v>
      </c>
      <c r="L415" s="7" t="str">
        <f>VLOOKUP(M415,'Convert table'!$A$1:$B$15,2,0)</f>
        <v>Sơ cấp</v>
      </c>
      <c r="M415" s="8" t="str">
        <f t="shared" si="16"/>
        <v>A2.2</v>
      </c>
      <c r="N415" s="56" t="str">
        <f>VLOOKUP(M415,'Convert table'!$A$1:$C$15,3,0)</f>
        <v>VNU-ETP 4</v>
      </c>
    </row>
    <row r="416" spans="1:14" ht="18.75" customHeight="1" x14ac:dyDescent="0.25">
      <c r="A416" s="7">
        <v>406</v>
      </c>
      <c r="B416" s="48" t="s">
        <v>1434</v>
      </c>
      <c r="C416" s="49" t="s">
        <v>147</v>
      </c>
      <c r="D416" s="50" t="s">
        <v>442</v>
      </c>
      <c r="E416" s="50" t="s">
        <v>1435</v>
      </c>
      <c r="F416" s="50">
        <v>160421</v>
      </c>
      <c r="G416" s="47">
        <v>25</v>
      </c>
      <c r="H416" s="47">
        <v>69</v>
      </c>
      <c r="I416" s="57">
        <v>20</v>
      </c>
      <c r="J416" s="9">
        <v>31</v>
      </c>
      <c r="K416" s="37">
        <f t="shared" si="17"/>
        <v>145</v>
      </c>
      <c r="L416" s="7" t="str">
        <f>VLOOKUP(M416,'Convert table'!$A$1:$B$15,2,0)</f>
        <v>Sơ cấp</v>
      </c>
      <c r="M416" s="8" t="str">
        <f t="shared" si="16"/>
        <v>A2.2</v>
      </c>
      <c r="N416" s="56" t="str">
        <f>VLOOKUP(M416,'Convert table'!$A$1:$C$15,3,0)</f>
        <v>VNU-ETP 4</v>
      </c>
    </row>
    <row r="417" spans="1:14" ht="18.75" customHeight="1" x14ac:dyDescent="0.25">
      <c r="A417" s="7">
        <v>407</v>
      </c>
      <c r="B417" s="48" t="s">
        <v>1436</v>
      </c>
      <c r="C417" s="49" t="s">
        <v>147</v>
      </c>
      <c r="D417" s="50" t="s">
        <v>580</v>
      </c>
      <c r="E417" s="50" t="s">
        <v>1437</v>
      </c>
      <c r="F417" s="50">
        <v>160423</v>
      </c>
      <c r="G417" s="47">
        <v>30</v>
      </c>
      <c r="H417" s="47">
        <v>29</v>
      </c>
      <c r="I417" s="57">
        <v>32</v>
      </c>
      <c r="J417" s="9">
        <v>26</v>
      </c>
      <c r="K417" s="37">
        <f t="shared" si="17"/>
        <v>117</v>
      </c>
      <c r="L417" s="7" t="str">
        <f>VLOOKUP(M417,'Convert table'!$A$1:$B$15,2,0)</f>
        <v>Sơ cấp</v>
      </c>
      <c r="M417" s="8" t="str">
        <f t="shared" si="16"/>
        <v>A2.1</v>
      </c>
      <c r="N417" s="56" t="str">
        <f>VLOOKUP(M417,'Convert table'!$A$1:$C$15,3,0)</f>
        <v>VNU-ETP 3</v>
      </c>
    </row>
    <row r="418" spans="1:14" ht="18.75" customHeight="1" x14ac:dyDescent="0.25">
      <c r="A418" s="7">
        <v>408</v>
      </c>
      <c r="B418" s="48" t="s">
        <v>1436</v>
      </c>
      <c r="C418" s="49" t="s">
        <v>147</v>
      </c>
      <c r="D418" s="50" t="s">
        <v>1438</v>
      </c>
      <c r="E418" s="50" t="s">
        <v>1439</v>
      </c>
      <c r="F418" s="50">
        <v>160424</v>
      </c>
      <c r="G418" s="47">
        <v>37</v>
      </c>
      <c r="H418" s="47">
        <v>61</v>
      </c>
      <c r="I418" s="57">
        <v>43</v>
      </c>
      <c r="J418" s="9">
        <v>43</v>
      </c>
      <c r="K418" s="37">
        <f t="shared" si="17"/>
        <v>184</v>
      </c>
      <c r="L418" s="7" t="str">
        <f>VLOOKUP(M418,'Convert table'!$A$1:$B$15,2,0)</f>
        <v>Sơ trung cấp</v>
      </c>
      <c r="M418" s="8" t="str">
        <f t="shared" si="16"/>
        <v>B1.2</v>
      </c>
      <c r="N418" s="56" t="str">
        <f>VLOOKUP(M418,'Convert table'!$A$1:$C$15,3,0)</f>
        <v>VNU-ETP 6</v>
      </c>
    </row>
    <row r="419" spans="1:14" ht="18.75" customHeight="1" x14ac:dyDescent="0.25">
      <c r="A419" s="7">
        <v>409</v>
      </c>
      <c r="B419" s="48" t="s">
        <v>1440</v>
      </c>
      <c r="C419" s="49" t="s">
        <v>147</v>
      </c>
      <c r="D419" s="50" t="s">
        <v>603</v>
      </c>
      <c r="E419" s="50" t="s">
        <v>1441</v>
      </c>
      <c r="F419" s="50">
        <v>160425</v>
      </c>
      <c r="G419" s="47">
        <v>52</v>
      </c>
      <c r="H419" s="47">
        <v>37</v>
      </c>
      <c r="I419" s="57">
        <v>3</v>
      </c>
      <c r="J419" s="9">
        <v>18</v>
      </c>
      <c r="K419" s="37">
        <f t="shared" si="17"/>
        <v>110</v>
      </c>
      <c r="L419" s="7" t="str">
        <f>VLOOKUP(M419,'Convert table'!$A$1:$B$15,2,0)</f>
        <v>Sơ cấp</v>
      </c>
      <c r="M419" s="8" t="str">
        <f t="shared" si="16"/>
        <v>A2.1</v>
      </c>
      <c r="N419" s="56" t="str">
        <f>VLOOKUP(M419,'Convert table'!$A$1:$C$15,3,0)</f>
        <v>VNU-ETP 3</v>
      </c>
    </row>
    <row r="420" spans="1:14" ht="18.75" customHeight="1" x14ac:dyDescent="0.25">
      <c r="A420" s="7">
        <v>410</v>
      </c>
      <c r="B420" s="48" t="s">
        <v>1442</v>
      </c>
      <c r="C420" s="49" t="s">
        <v>1443</v>
      </c>
      <c r="D420" s="50" t="s">
        <v>1183</v>
      </c>
      <c r="E420" s="50" t="s">
        <v>1444</v>
      </c>
      <c r="F420" s="50">
        <v>160426</v>
      </c>
      <c r="G420" s="47">
        <v>33</v>
      </c>
      <c r="H420" s="47">
        <v>38</v>
      </c>
      <c r="I420" s="57">
        <v>12</v>
      </c>
      <c r="J420" s="9">
        <v>7</v>
      </c>
      <c r="K420" s="37">
        <f t="shared" si="17"/>
        <v>90</v>
      </c>
      <c r="L420" s="7" t="str">
        <f>VLOOKUP(M420,'Convert table'!$A$1:$B$15,2,0)</f>
        <v>Khởi đầu</v>
      </c>
      <c r="M420" s="8" t="str">
        <f t="shared" si="16"/>
        <v>A1.2</v>
      </c>
      <c r="N420" s="56" t="str">
        <f>VLOOKUP(M420,'Convert table'!$A$1:$C$15,3,0)</f>
        <v>VNU-ETP 2</v>
      </c>
    </row>
    <row r="421" spans="1:14" ht="18.75" customHeight="1" x14ac:dyDescent="0.25">
      <c r="A421" s="7">
        <v>411</v>
      </c>
      <c r="B421" s="48" t="s">
        <v>1445</v>
      </c>
      <c r="C421" s="49" t="s">
        <v>1443</v>
      </c>
      <c r="D421" s="50" t="s">
        <v>1446</v>
      </c>
      <c r="E421" s="50" t="s">
        <v>1447</v>
      </c>
      <c r="F421" s="50">
        <v>160427</v>
      </c>
      <c r="G421" s="47">
        <v>23</v>
      </c>
      <c r="H421" s="47">
        <v>37</v>
      </c>
      <c r="I421" s="57">
        <v>28</v>
      </c>
      <c r="J421" s="9">
        <v>29</v>
      </c>
      <c r="K421" s="37">
        <f t="shared" si="17"/>
        <v>117</v>
      </c>
      <c r="L421" s="7" t="str">
        <f>VLOOKUP(M421,'Convert table'!$A$1:$B$15,2,0)</f>
        <v>Sơ cấp</v>
      </c>
      <c r="M421" s="8" t="str">
        <f t="shared" si="16"/>
        <v>A2.1</v>
      </c>
      <c r="N421" s="56" t="str">
        <f>VLOOKUP(M421,'Convert table'!$A$1:$C$15,3,0)</f>
        <v>VNU-ETP 3</v>
      </c>
    </row>
    <row r="422" spans="1:14" ht="18.75" customHeight="1" x14ac:dyDescent="0.25">
      <c r="A422" s="7">
        <v>412</v>
      </c>
      <c r="B422" s="48" t="s">
        <v>1448</v>
      </c>
      <c r="C422" s="49" t="s">
        <v>184</v>
      </c>
      <c r="D422" s="50" t="s">
        <v>837</v>
      </c>
      <c r="E422" s="50" t="s">
        <v>1449</v>
      </c>
      <c r="F422" s="50">
        <v>160428</v>
      </c>
      <c r="G422" s="47">
        <v>34</v>
      </c>
      <c r="H422" s="47">
        <v>38</v>
      </c>
      <c r="I422" s="57">
        <v>44</v>
      </c>
      <c r="J422" s="9">
        <v>43</v>
      </c>
      <c r="K422" s="37">
        <f t="shared" si="17"/>
        <v>159</v>
      </c>
      <c r="L422" s="7" t="str">
        <f>VLOOKUP(M422,'Convert table'!$A$1:$B$15,2,0)</f>
        <v>Sơ trung cấp</v>
      </c>
      <c r="M422" s="8" t="str">
        <f t="shared" si="16"/>
        <v>B1.1</v>
      </c>
      <c r="N422" s="56" t="str">
        <f>VLOOKUP(M422,'Convert table'!$A$1:$C$15,3,0)</f>
        <v>VNU-ETP 5</v>
      </c>
    </row>
    <row r="423" spans="1:14" ht="18.75" customHeight="1" x14ac:dyDescent="0.25">
      <c r="A423" s="7">
        <v>413</v>
      </c>
      <c r="B423" s="48" t="s">
        <v>1450</v>
      </c>
      <c r="C423" s="49" t="s">
        <v>325</v>
      </c>
      <c r="D423" s="50" t="s">
        <v>827</v>
      </c>
      <c r="E423" s="50" t="s">
        <v>1451</v>
      </c>
      <c r="F423" s="50">
        <v>160429</v>
      </c>
      <c r="G423" s="47">
        <v>56</v>
      </c>
      <c r="H423" s="47">
        <v>73</v>
      </c>
      <c r="I423" s="57">
        <v>43</v>
      </c>
      <c r="J423" s="9">
        <v>22</v>
      </c>
      <c r="K423" s="37">
        <f t="shared" si="17"/>
        <v>194</v>
      </c>
      <c r="L423" s="7" t="str">
        <f>VLOOKUP(M423,'Convert table'!$A$1:$B$15,2,0)</f>
        <v>Sơ trung cấp</v>
      </c>
      <c r="M423" s="8" t="str">
        <f t="shared" si="16"/>
        <v>B1.2</v>
      </c>
      <c r="N423" s="56" t="str">
        <f>VLOOKUP(M423,'Convert table'!$A$1:$C$15,3,0)</f>
        <v>VNU-ETP 6</v>
      </c>
    </row>
    <row r="424" spans="1:14" ht="18.75" customHeight="1" x14ac:dyDescent="0.25">
      <c r="A424" s="7">
        <v>414</v>
      </c>
      <c r="B424" s="48" t="s">
        <v>1452</v>
      </c>
      <c r="C424" s="49" t="s">
        <v>325</v>
      </c>
      <c r="D424" s="50" t="s">
        <v>804</v>
      </c>
      <c r="E424" s="50" t="s">
        <v>1453</v>
      </c>
      <c r="F424" s="50">
        <v>160430</v>
      </c>
      <c r="G424" s="47">
        <v>36</v>
      </c>
      <c r="H424" s="47">
        <v>50</v>
      </c>
      <c r="I424" s="57">
        <v>24</v>
      </c>
      <c r="J424" s="9">
        <v>44</v>
      </c>
      <c r="K424" s="37">
        <f t="shared" si="17"/>
        <v>154</v>
      </c>
      <c r="L424" s="7" t="str">
        <f>VLOOKUP(M424,'Convert table'!$A$1:$B$15,2,0)</f>
        <v>Sơ trung cấp</v>
      </c>
      <c r="M424" s="8" t="str">
        <f t="shared" si="16"/>
        <v>B1.1</v>
      </c>
      <c r="N424" s="56" t="str">
        <f>VLOOKUP(M424,'Convert table'!$A$1:$C$15,3,0)</f>
        <v>VNU-ETP 5</v>
      </c>
    </row>
    <row r="425" spans="1:14" ht="18.75" customHeight="1" x14ac:dyDescent="0.25">
      <c r="A425" s="7">
        <v>415</v>
      </c>
      <c r="B425" s="48" t="s">
        <v>1454</v>
      </c>
      <c r="C425" s="49" t="s">
        <v>148</v>
      </c>
      <c r="D425" s="50" t="s">
        <v>717</v>
      </c>
      <c r="E425" s="50" t="s">
        <v>1455</v>
      </c>
      <c r="F425" s="50">
        <v>160431</v>
      </c>
      <c r="G425" s="47">
        <v>41</v>
      </c>
      <c r="H425" s="47">
        <v>52</v>
      </c>
      <c r="I425" s="57">
        <v>33</v>
      </c>
      <c r="J425" s="9">
        <v>35</v>
      </c>
      <c r="K425" s="37">
        <f t="shared" si="17"/>
        <v>161</v>
      </c>
      <c r="L425" s="7" t="str">
        <f>VLOOKUP(M425,'Convert table'!$A$1:$B$15,2,0)</f>
        <v>Sơ trung cấp</v>
      </c>
      <c r="M425" s="8" t="str">
        <f t="shared" si="16"/>
        <v>B1.1</v>
      </c>
      <c r="N425" s="56" t="str">
        <f>VLOOKUP(M425,'Convert table'!$A$1:$C$15,3,0)</f>
        <v>VNU-ETP 5</v>
      </c>
    </row>
    <row r="426" spans="1:14" ht="18.75" customHeight="1" x14ac:dyDescent="0.25">
      <c r="A426" s="7">
        <v>416</v>
      </c>
      <c r="B426" s="48" t="s">
        <v>1456</v>
      </c>
      <c r="C426" s="49" t="s">
        <v>148</v>
      </c>
      <c r="D426" s="50" t="s">
        <v>640</v>
      </c>
      <c r="E426" s="50" t="s">
        <v>1457</v>
      </c>
      <c r="F426" s="50">
        <v>160432</v>
      </c>
      <c r="G426" s="47">
        <v>24</v>
      </c>
      <c r="H426" s="47">
        <v>32</v>
      </c>
      <c r="I426" s="57">
        <v>24</v>
      </c>
      <c r="J426" s="9">
        <v>33</v>
      </c>
      <c r="K426" s="37">
        <f t="shared" si="17"/>
        <v>113</v>
      </c>
      <c r="L426" s="7" t="str">
        <f>VLOOKUP(M426,'Convert table'!$A$1:$B$15,2,0)</f>
        <v>Sơ cấp</v>
      </c>
      <c r="M426" s="8" t="str">
        <f t="shared" si="16"/>
        <v>A2.1</v>
      </c>
      <c r="N426" s="56" t="str">
        <f>VLOOKUP(M426,'Convert table'!$A$1:$C$15,3,0)</f>
        <v>VNU-ETP 3</v>
      </c>
    </row>
    <row r="427" spans="1:14" ht="18.75" customHeight="1" x14ac:dyDescent="0.25">
      <c r="A427" s="7">
        <v>417</v>
      </c>
      <c r="B427" s="48" t="s">
        <v>230</v>
      </c>
      <c r="C427" s="49" t="s">
        <v>148</v>
      </c>
      <c r="D427" s="50" t="s">
        <v>1075</v>
      </c>
      <c r="E427" s="50" t="s">
        <v>1458</v>
      </c>
      <c r="F427" s="50">
        <v>160433</v>
      </c>
      <c r="G427" s="47">
        <v>56</v>
      </c>
      <c r="H427" s="47">
        <v>63</v>
      </c>
      <c r="I427" s="57">
        <v>28</v>
      </c>
      <c r="J427" s="9">
        <v>71</v>
      </c>
      <c r="K427" s="37">
        <f t="shared" si="17"/>
        <v>218</v>
      </c>
      <c r="L427" s="7" t="str">
        <f>VLOOKUP(M427,'Convert table'!$A$1:$B$15,2,0)</f>
        <v>Trung cấp</v>
      </c>
      <c r="M427" s="8" t="str">
        <f t="shared" si="16"/>
        <v>B1.3</v>
      </c>
      <c r="N427" s="56" t="str">
        <f>VLOOKUP(M427,'Convert table'!$A$1:$C$15,3,0)</f>
        <v>VNU-ETP 7</v>
      </c>
    </row>
    <row r="428" spans="1:14" ht="18.75" customHeight="1" x14ac:dyDescent="0.25">
      <c r="A428" s="7">
        <v>418</v>
      </c>
      <c r="B428" s="48" t="s">
        <v>1459</v>
      </c>
      <c r="C428" s="49" t="s">
        <v>148</v>
      </c>
      <c r="D428" s="50" t="s">
        <v>1122</v>
      </c>
      <c r="E428" s="50" t="s">
        <v>1460</v>
      </c>
      <c r="F428" s="50">
        <v>160434</v>
      </c>
      <c r="G428" s="47">
        <v>59</v>
      </c>
      <c r="H428" s="47">
        <v>67</v>
      </c>
      <c r="I428" s="57">
        <v>60</v>
      </c>
      <c r="J428" s="9">
        <v>43</v>
      </c>
      <c r="K428" s="37">
        <f t="shared" si="17"/>
        <v>229</v>
      </c>
      <c r="L428" s="7" t="str">
        <f>VLOOKUP(M428,'Convert table'!$A$1:$B$15,2,0)</f>
        <v>Trung cấp</v>
      </c>
      <c r="M428" s="8" t="str">
        <f t="shared" si="16"/>
        <v>B1.4</v>
      </c>
      <c r="N428" s="56" t="str">
        <f>VLOOKUP(M428,'Convert table'!$A$1:$C$15,3,0)</f>
        <v>VNU-ETP 8</v>
      </c>
    </row>
    <row r="429" spans="1:14" ht="18.75" customHeight="1" x14ac:dyDescent="0.25">
      <c r="A429" s="7">
        <v>419</v>
      </c>
      <c r="B429" s="48" t="s">
        <v>234</v>
      </c>
      <c r="C429" s="49" t="s">
        <v>148</v>
      </c>
      <c r="D429" s="50" t="s">
        <v>448</v>
      </c>
      <c r="E429" s="50" t="s">
        <v>1461</v>
      </c>
      <c r="F429" s="50">
        <v>160435</v>
      </c>
      <c r="G429" s="47">
        <v>36</v>
      </c>
      <c r="H429" s="47">
        <v>39</v>
      </c>
      <c r="I429" s="57">
        <v>0</v>
      </c>
      <c r="J429" s="9">
        <v>5</v>
      </c>
      <c r="K429" s="37">
        <f t="shared" si="17"/>
        <v>80</v>
      </c>
      <c r="L429" s="7" t="str">
        <f>VLOOKUP(M429,'Convert table'!$A$1:$B$15,2,0)</f>
        <v>Khởi đầu</v>
      </c>
      <c r="M429" s="8" t="str">
        <f t="shared" ref="M429" si="18">IF(K429&gt;=376,"C2.2",IF(K429&gt;=351,"C2.1",IF(K429&gt;=326,"C1.2",IF(K429&gt;=301,"C1.1",IF(K429&gt;=276,"B2.2",IF(K429&gt;=251,"B2.1",IF(K429&gt;=226,"B1.4",IF(K429&gt;=201,"B1.3",IF(K429&gt;=176,"B1.2",IF(K429&gt;=151,"B1.1",IF(K429&gt;=126,"A2.2",IF(K429&gt;=101,"A2.1",IF(K429&gt;=76,"A1.2","A1.1")))))))))))))</f>
        <v>A1.2</v>
      </c>
      <c r="N429" s="58" t="str">
        <f>VLOOKUP(M429,'Convert table'!$A$1:$C$15,3,0)</f>
        <v>VNU-ETP 2</v>
      </c>
    </row>
    <row r="430" spans="1:14" ht="18.75" customHeight="1" x14ac:dyDescent="0.25">
      <c r="A430" s="7">
        <v>420</v>
      </c>
      <c r="B430" s="48" t="s">
        <v>315</v>
      </c>
      <c r="C430" s="49" t="s">
        <v>148</v>
      </c>
      <c r="D430" s="50" t="s">
        <v>460</v>
      </c>
      <c r="E430" s="50" t="s">
        <v>1462</v>
      </c>
      <c r="F430" s="50">
        <v>160436</v>
      </c>
      <c r="G430" s="47">
        <v>37</v>
      </c>
      <c r="H430" s="47">
        <v>64</v>
      </c>
      <c r="I430" s="57">
        <v>33</v>
      </c>
      <c r="J430" s="9">
        <v>44</v>
      </c>
      <c r="K430" s="37">
        <f t="shared" si="17"/>
        <v>178</v>
      </c>
      <c r="L430" s="7" t="str">
        <f>VLOOKUP(M430,'Convert table'!$A$1:$B$15,2,0)</f>
        <v>Sơ trung cấp</v>
      </c>
      <c r="M430" s="8" t="str">
        <f t="shared" si="16"/>
        <v>B1.2</v>
      </c>
      <c r="N430" s="56" t="str">
        <f>VLOOKUP(M430,'Convert table'!$A$1:$C$15,3,0)</f>
        <v>VNU-ETP 6</v>
      </c>
    </row>
    <row r="431" spans="1:14" ht="18.75" customHeight="1" x14ac:dyDescent="0.25">
      <c r="A431" s="7">
        <v>421</v>
      </c>
      <c r="B431" s="48" t="s">
        <v>1385</v>
      </c>
      <c r="C431" s="49" t="s">
        <v>148</v>
      </c>
      <c r="D431" s="50" t="s">
        <v>845</v>
      </c>
      <c r="E431" s="50" t="s">
        <v>1463</v>
      </c>
      <c r="F431" s="50">
        <v>160437</v>
      </c>
      <c r="G431" s="47">
        <v>40</v>
      </c>
      <c r="H431" s="47">
        <v>55</v>
      </c>
      <c r="I431" s="57">
        <v>48</v>
      </c>
      <c r="J431" s="9">
        <v>34</v>
      </c>
      <c r="K431" s="37">
        <f t="shared" si="17"/>
        <v>177</v>
      </c>
      <c r="L431" s="7" t="str">
        <f>VLOOKUP(M431,'Convert table'!$A$1:$B$15,2,0)</f>
        <v>Sơ trung cấp</v>
      </c>
      <c r="M431" s="8" t="str">
        <f t="shared" si="16"/>
        <v>B1.2</v>
      </c>
      <c r="N431" s="56" t="str">
        <f>VLOOKUP(M431,'Convert table'!$A$1:$C$15,3,0)</f>
        <v>VNU-ETP 6</v>
      </c>
    </row>
    <row r="432" spans="1:14" ht="18.75" customHeight="1" x14ac:dyDescent="0.25">
      <c r="A432" s="7">
        <v>422</v>
      </c>
      <c r="B432" s="51" t="s">
        <v>1464</v>
      </c>
      <c r="C432" s="49" t="s">
        <v>126</v>
      </c>
      <c r="D432" s="50" t="s">
        <v>1465</v>
      </c>
      <c r="E432" s="50" t="s">
        <v>1466</v>
      </c>
      <c r="F432" s="50">
        <v>160439</v>
      </c>
      <c r="G432" s="47">
        <v>32</v>
      </c>
      <c r="H432" s="47">
        <v>28</v>
      </c>
      <c r="I432" s="57">
        <v>0</v>
      </c>
      <c r="J432" s="9">
        <v>0</v>
      </c>
      <c r="K432" s="37">
        <f t="shared" si="17"/>
        <v>60</v>
      </c>
      <c r="L432" s="7" t="str">
        <f>VLOOKUP(M432,'Convert table'!$A$1:$B$15,2,0)</f>
        <v>Khởi đầu</v>
      </c>
      <c r="M432" s="8" t="str">
        <f t="shared" si="16"/>
        <v>A1.1</v>
      </c>
      <c r="N432" s="56" t="str">
        <f>VLOOKUP(M432,'Convert table'!$A$1:$C$15,3,0)</f>
        <v>VNU-ETP 1</v>
      </c>
    </row>
    <row r="433" spans="1:14" ht="18.75" customHeight="1" x14ac:dyDescent="0.25">
      <c r="A433" s="7">
        <v>423</v>
      </c>
      <c r="B433" s="48" t="s">
        <v>1467</v>
      </c>
      <c r="C433" s="49" t="s">
        <v>126</v>
      </c>
      <c r="D433" s="50" t="s">
        <v>724</v>
      </c>
      <c r="E433" s="50" t="s">
        <v>1468</v>
      </c>
      <c r="F433" s="50">
        <v>160440</v>
      </c>
      <c r="G433" s="47">
        <v>15</v>
      </c>
      <c r="H433" s="47">
        <v>30</v>
      </c>
      <c r="I433" s="57">
        <v>3</v>
      </c>
      <c r="J433" s="9">
        <v>5</v>
      </c>
      <c r="K433" s="37">
        <f t="shared" si="17"/>
        <v>53</v>
      </c>
      <c r="L433" s="7" t="str">
        <f>VLOOKUP(M433,'Convert table'!$A$1:$B$15,2,0)</f>
        <v>Khởi đầu</v>
      </c>
      <c r="M433" s="8" t="str">
        <f t="shared" si="16"/>
        <v>A1.1</v>
      </c>
      <c r="N433" s="56" t="str">
        <f>VLOOKUP(M433,'Convert table'!$A$1:$C$15,3,0)</f>
        <v>VNU-ETP 1</v>
      </c>
    </row>
    <row r="434" spans="1:14" ht="18.75" customHeight="1" x14ac:dyDescent="0.25">
      <c r="A434" s="7">
        <v>424</v>
      </c>
      <c r="B434" s="51" t="s">
        <v>1469</v>
      </c>
      <c r="C434" s="49" t="s">
        <v>126</v>
      </c>
      <c r="D434" s="50" t="s">
        <v>640</v>
      </c>
      <c r="E434" s="50" t="s">
        <v>1470</v>
      </c>
      <c r="F434" s="50">
        <v>160441</v>
      </c>
      <c r="G434" s="47">
        <v>26</v>
      </c>
      <c r="H434" s="47">
        <v>21</v>
      </c>
      <c r="I434" s="9">
        <v>3</v>
      </c>
      <c r="J434" s="9">
        <v>3</v>
      </c>
      <c r="K434" s="37">
        <f t="shared" si="17"/>
        <v>53</v>
      </c>
      <c r="L434" s="7" t="str">
        <f>VLOOKUP(M434,'Convert table'!$A$1:$B$15,2,0)</f>
        <v>Khởi đầu</v>
      </c>
      <c r="M434" s="8" t="str">
        <f t="shared" si="16"/>
        <v>A1.1</v>
      </c>
      <c r="N434" s="56" t="str">
        <f>VLOOKUP(M434,'Convert table'!$A$1:$C$15,3,0)</f>
        <v>VNU-ETP 1</v>
      </c>
    </row>
    <row r="435" spans="1:14" ht="18.75" customHeight="1" x14ac:dyDescent="0.25">
      <c r="A435" s="7">
        <v>425</v>
      </c>
      <c r="B435" s="48" t="s">
        <v>1471</v>
      </c>
      <c r="C435" s="49" t="s">
        <v>126</v>
      </c>
      <c r="D435" s="50" t="s">
        <v>724</v>
      </c>
      <c r="E435" s="50" t="s">
        <v>1472</v>
      </c>
      <c r="F435" s="50">
        <v>160442</v>
      </c>
      <c r="G435" s="47">
        <v>33</v>
      </c>
      <c r="H435" s="47">
        <v>33</v>
      </c>
      <c r="I435" s="9">
        <v>16</v>
      </c>
      <c r="J435" s="9">
        <v>37</v>
      </c>
      <c r="K435" s="37">
        <f t="shared" si="17"/>
        <v>119</v>
      </c>
      <c r="L435" s="7" t="str">
        <f>VLOOKUP(M435,'Convert table'!$A$1:$B$15,2,0)</f>
        <v>Sơ cấp</v>
      </c>
      <c r="M435" s="8" t="str">
        <f t="shared" si="16"/>
        <v>A2.1</v>
      </c>
      <c r="N435" s="56" t="str">
        <f>VLOOKUP(M435,'Convert table'!$A$1:$C$15,3,0)</f>
        <v>VNU-ETP 3</v>
      </c>
    </row>
    <row r="436" spans="1:14" ht="18.75" customHeight="1" x14ac:dyDescent="0.25">
      <c r="A436" s="7">
        <v>426</v>
      </c>
      <c r="B436" s="48" t="s">
        <v>1473</v>
      </c>
      <c r="C436" s="49" t="s">
        <v>126</v>
      </c>
      <c r="D436" s="50" t="s">
        <v>1303</v>
      </c>
      <c r="E436" s="50" t="s">
        <v>1474</v>
      </c>
      <c r="F436" s="50">
        <v>160443</v>
      </c>
      <c r="G436" s="47">
        <v>71</v>
      </c>
      <c r="H436" s="47">
        <v>50</v>
      </c>
      <c r="I436" s="9">
        <v>39</v>
      </c>
      <c r="J436" s="9">
        <v>64</v>
      </c>
      <c r="K436" s="37">
        <f t="shared" si="17"/>
        <v>224</v>
      </c>
      <c r="L436" s="7" t="str">
        <f>VLOOKUP(M436,'Convert table'!$A$1:$B$15,2,0)</f>
        <v>Trung cấp</v>
      </c>
      <c r="M436" s="8" t="str">
        <f t="shared" si="16"/>
        <v>B1.3</v>
      </c>
      <c r="N436" s="56" t="str">
        <f>VLOOKUP(M436,'Convert table'!$A$1:$C$15,3,0)</f>
        <v>VNU-ETP 7</v>
      </c>
    </row>
    <row r="437" spans="1:14" ht="18.75" customHeight="1" x14ac:dyDescent="0.25">
      <c r="A437" s="7">
        <v>427</v>
      </c>
      <c r="B437" s="48" t="s">
        <v>1475</v>
      </c>
      <c r="C437" s="49" t="s">
        <v>126</v>
      </c>
      <c r="D437" s="50" t="s">
        <v>1476</v>
      </c>
      <c r="E437" s="50" t="s">
        <v>1477</v>
      </c>
      <c r="F437" s="50">
        <v>160444</v>
      </c>
      <c r="G437" s="47">
        <v>75</v>
      </c>
      <c r="H437" s="47">
        <v>43</v>
      </c>
      <c r="I437" s="9">
        <v>12</v>
      </c>
      <c r="J437" s="9">
        <v>5</v>
      </c>
      <c r="K437" s="37">
        <f t="shared" si="17"/>
        <v>135</v>
      </c>
      <c r="L437" s="7" t="str">
        <f>VLOOKUP(M437,'Convert table'!$A$1:$B$15,2,0)</f>
        <v>Sơ cấp</v>
      </c>
      <c r="M437" s="8" t="str">
        <f t="shared" si="16"/>
        <v>A2.2</v>
      </c>
      <c r="N437" s="56" t="str">
        <f>VLOOKUP(M437,'Convert table'!$A$1:$C$15,3,0)</f>
        <v>VNU-ETP 4</v>
      </c>
    </row>
    <row r="438" spans="1:14" ht="18.75" customHeight="1" x14ac:dyDescent="0.25">
      <c r="A438" s="7">
        <v>428</v>
      </c>
      <c r="B438" s="48" t="s">
        <v>161</v>
      </c>
      <c r="C438" s="49" t="s">
        <v>126</v>
      </c>
      <c r="D438" s="50" t="s">
        <v>1478</v>
      </c>
      <c r="E438" s="50" t="s">
        <v>1479</v>
      </c>
      <c r="F438" s="50">
        <v>160445</v>
      </c>
      <c r="G438" s="47">
        <v>48</v>
      </c>
      <c r="H438" s="47">
        <v>46</v>
      </c>
      <c r="I438" s="9">
        <v>48</v>
      </c>
      <c r="J438" s="9">
        <v>57</v>
      </c>
      <c r="K438" s="37">
        <f t="shared" si="17"/>
        <v>199</v>
      </c>
      <c r="L438" s="7" t="str">
        <f>VLOOKUP(M438,'Convert table'!$A$1:$B$15,2,0)</f>
        <v>Sơ trung cấp</v>
      </c>
      <c r="M438" s="8" t="str">
        <f t="shared" si="16"/>
        <v>B1.2</v>
      </c>
      <c r="N438" s="56" t="str">
        <f>VLOOKUP(M438,'Convert table'!$A$1:$C$15,3,0)</f>
        <v>VNU-ETP 6</v>
      </c>
    </row>
    <row r="439" spans="1:14" ht="18.75" customHeight="1" x14ac:dyDescent="0.25">
      <c r="A439" s="7">
        <v>429</v>
      </c>
      <c r="B439" s="48" t="s">
        <v>264</v>
      </c>
      <c r="C439" s="49" t="s">
        <v>126</v>
      </c>
      <c r="D439" s="50" t="s">
        <v>777</v>
      </c>
      <c r="E439" s="50" t="s">
        <v>1480</v>
      </c>
      <c r="F439" s="50">
        <v>160446</v>
      </c>
      <c r="G439" s="47">
        <v>65</v>
      </c>
      <c r="H439" s="47">
        <v>83</v>
      </c>
      <c r="I439" s="9">
        <v>59</v>
      </c>
      <c r="J439" s="9">
        <v>50</v>
      </c>
      <c r="K439" s="37">
        <f t="shared" si="17"/>
        <v>257</v>
      </c>
      <c r="L439" s="7" t="str">
        <f>VLOOKUP(M439,'Convert table'!$A$1:$B$15,2,0)</f>
        <v>Cao trung cấp</v>
      </c>
      <c r="M439" s="8" t="str">
        <f t="shared" si="16"/>
        <v>B2.1</v>
      </c>
      <c r="N439" s="56" t="str">
        <f>VLOOKUP(M439,'Convert table'!$A$1:$C$15,3,0)</f>
        <v>VNU-ETP 9</v>
      </c>
    </row>
    <row r="440" spans="1:14" ht="18.75" customHeight="1" x14ac:dyDescent="0.25">
      <c r="A440" s="7">
        <v>430</v>
      </c>
      <c r="B440" s="48" t="s">
        <v>331</v>
      </c>
      <c r="C440" s="53" t="s">
        <v>126</v>
      </c>
      <c r="D440" s="50" t="s">
        <v>1091</v>
      </c>
      <c r="E440" s="50" t="s">
        <v>1481</v>
      </c>
      <c r="F440" s="50">
        <v>160447</v>
      </c>
      <c r="G440" s="47">
        <v>36</v>
      </c>
      <c r="H440" s="47">
        <v>27</v>
      </c>
      <c r="I440" s="9">
        <v>0</v>
      </c>
      <c r="J440" s="9">
        <v>5</v>
      </c>
      <c r="K440" s="37">
        <f t="shared" si="17"/>
        <v>68</v>
      </c>
      <c r="L440" s="7" t="str">
        <f>VLOOKUP(M440,'Convert table'!$A$1:$B$15,2,0)</f>
        <v>Khởi đầu</v>
      </c>
      <c r="M440" s="8" t="str">
        <f t="shared" si="16"/>
        <v>A1.1</v>
      </c>
      <c r="N440" s="56" t="str">
        <f>VLOOKUP(M440,'Convert table'!$A$1:$C$15,3,0)</f>
        <v>VNU-ETP 1</v>
      </c>
    </row>
    <row r="441" spans="1:14" ht="18.75" customHeight="1" x14ac:dyDescent="0.25">
      <c r="A441" s="7">
        <v>431</v>
      </c>
      <c r="B441" s="48" t="s">
        <v>1482</v>
      </c>
      <c r="C441" s="49" t="s">
        <v>126</v>
      </c>
      <c r="D441" s="50" t="s">
        <v>1483</v>
      </c>
      <c r="E441" s="50" t="s">
        <v>1484</v>
      </c>
      <c r="F441" s="50">
        <v>160448</v>
      </c>
      <c r="G441" s="47">
        <v>31</v>
      </c>
      <c r="H441" s="47">
        <v>32</v>
      </c>
      <c r="I441" s="9">
        <v>0</v>
      </c>
      <c r="J441" s="9">
        <v>3</v>
      </c>
      <c r="K441" s="37">
        <f t="shared" si="17"/>
        <v>66</v>
      </c>
      <c r="L441" s="7" t="str">
        <f>VLOOKUP(M441,'Convert table'!$A$1:$B$15,2,0)</f>
        <v>Khởi đầu</v>
      </c>
      <c r="M441" s="8" t="str">
        <f t="shared" si="16"/>
        <v>A1.1</v>
      </c>
      <c r="N441" s="56" t="str">
        <f>VLOOKUP(M441,'Convert table'!$A$1:$C$15,3,0)</f>
        <v>VNU-ETP 1</v>
      </c>
    </row>
    <row r="442" spans="1:14" ht="18.75" customHeight="1" x14ac:dyDescent="0.25">
      <c r="A442" s="7">
        <v>432</v>
      </c>
      <c r="B442" s="48" t="s">
        <v>327</v>
      </c>
      <c r="C442" s="49" t="s">
        <v>126</v>
      </c>
      <c r="D442" s="50" t="s">
        <v>468</v>
      </c>
      <c r="E442" s="50" t="s">
        <v>1485</v>
      </c>
      <c r="F442" s="50">
        <v>160449</v>
      </c>
      <c r="G442" s="47">
        <v>33</v>
      </c>
      <c r="H442" s="47">
        <v>43</v>
      </c>
      <c r="I442" s="9">
        <v>12</v>
      </c>
      <c r="J442" s="9">
        <v>15</v>
      </c>
      <c r="K442" s="37">
        <f t="shared" si="17"/>
        <v>103</v>
      </c>
      <c r="L442" s="7" t="str">
        <f>VLOOKUP(M442,'Convert table'!$A$1:$B$15,2,0)</f>
        <v>Sơ cấp</v>
      </c>
      <c r="M442" s="8" t="str">
        <f t="shared" si="16"/>
        <v>A2.1</v>
      </c>
      <c r="N442" s="56" t="str">
        <f>VLOOKUP(M442,'Convert table'!$A$1:$C$15,3,0)</f>
        <v>VNU-ETP 3</v>
      </c>
    </row>
    <row r="443" spans="1:14" ht="18.75" customHeight="1" x14ac:dyDescent="0.25">
      <c r="A443" s="7">
        <v>433</v>
      </c>
      <c r="B443" s="51" t="s">
        <v>1486</v>
      </c>
      <c r="C443" s="49" t="s">
        <v>126</v>
      </c>
      <c r="D443" s="50" t="s">
        <v>1487</v>
      </c>
      <c r="E443" s="50" t="s">
        <v>1488</v>
      </c>
      <c r="F443" s="50">
        <v>160450</v>
      </c>
      <c r="G443" s="47">
        <v>35</v>
      </c>
      <c r="H443" s="47">
        <v>23</v>
      </c>
      <c r="I443" s="9">
        <v>4</v>
      </c>
      <c r="J443" s="9">
        <v>5</v>
      </c>
      <c r="K443" s="37">
        <f t="shared" si="17"/>
        <v>67</v>
      </c>
      <c r="L443" s="7" t="str">
        <f>VLOOKUP(M443,'Convert table'!$A$1:$B$15,2,0)</f>
        <v>Khởi đầu</v>
      </c>
      <c r="M443" s="8" t="str">
        <f t="shared" si="16"/>
        <v>A1.1</v>
      </c>
      <c r="N443" s="56" t="str">
        <f>VLOOKUP(M443,'Convert table'!$A$1:$C$15,3,0)</f>
        <v>VNU-ETP 1</v>
      </c>
    </row>
    <row r="444" spans="1:14" ht="18.75" customHeight="1" x14ac:dyDescent="0.25">
      <c r="A444" s="7">
        <v>434</v>
      </c>
      <c r="B444" s="48" t="s">
        <v>1489</v>
      </c>
      <c r="C444" s="49" t="s">
        <v>126</v>
      </c>
      <c r="D444" s="50" t="s">
        <v>1490</v>
      </c>
      <c r="E444" s="50" t="s">
        <v>1491</v>
      </c>
      <c r="F444" s="50">
        <v>160451</v>
      </c>
      <c r="G444" s="47">
        <v>22</v>
      </c>
      <c r="H444" s="47">
        <v>47</v>
      </c>
      <c r="I444" s="9">
        <v>7</v>
      </c>
      <c r="J444" s="9">
        <v>26</v>
      </c>
      <c r="K444" s="37">
        <f t="shared" si="17"/>
        <v>102</v>
      </c>
      <c r="L444" s="7" t="str">
        <f>VLOOKUP(M444,'Convert table'!$A$1:$B$15,2,0)</f>
        <v>Sơ cấp</v>
      </c>
      <c r="M444" s="8" t="str">
        <f t="shared" si="16"/>
        <v>A2.1</v>
      </c>
      <c r="N444" s="56" t="str">
        <f>VLOOKUP(M444,'Convert table'!$A$1:$C$15,3,0)</f>
        <v>VNU-ETP 3</v>
      </c>
    </row>
    <row r="445" spans="1:14" ht="18.75" customHeight="1" x14ac:dyDescent="0.25">
      <c r="A445" s="7">
        <v>435</v>
      </c>
      <c r="B445" s="48" t="s">
        <v>1492</v>
      </c>
      <c r="C445" s="49" t="s">
        <v>126</v>
      </c>
      <c r="D445" s="50" t="s">
        <v>1395</v>
      </c>
      <c r="E445" s="50" t="s">
        <v>1493</v>
      </c>
      <c r="F445" s="50">
        <v>160452</v>
      </c>
      <c r="G445" s="47">
        <v>22</v>
      </c>
      <c r="H445" s="47">
        <v>40</v>
      </c>
      <c r="I445" s="9">
        <v>0</v>
      </c>
      <c r="J445" s="9">
        <v>18</v>
      </c>
      <c r="K445" s="37">
        <f t="shared" si="17"/>
        <v>80</v>
      </c>
      <c r="L445" s="7" t="str">
        <f>VLOOKUP(M445,'Convert table'!$A$1:$B$15,2,0)</f>
        <v>Khởi đầu</v>
      </c>
      <c r="M445" s="8" t="str">
        <f t="shared" si="16"/>
        <v>A1.2</v>
      </c>
      <c r="N445" s="56" t="str">
        <f>VLOOKUP(M445,'Convert table'!$A$1:$C$15,3,0)</f>
        <v>VNU-ETP 2</v>
      </c>
    </row>
    <row r="446" spans="1:14" ht="18.75" customHeight="1" x14ac:dyDescent="0.25">
      <c r="A446" s="7">
        <v>436</v>
      </c>
      <c r="B446" s="48" t="s">
        <v>1494</v>
      </c>
      <c r="C446" s="49" t="s">
        <v>126</v>
      </c>
      <c r="D446" s="50" t="s">
        <v>1495</v>
      </c>
      <c r="E446" s="50" t="s">
        <v>1496</v>
      </c>
      <c r="F446" s="50">
        <v>160453</v>
      </c>
      <c r="G446" s="47">
        <v>61</v>
      </c>
      <c r="H446" s="47">
        <v>57</v>
      </c>
      <c r="I446" s="9">
        <v>43</v>
      </c>
      <c r="J446" s="9">
        <v>23</v>
      </c>
      <c r="K446" s="37">
        <f t="shared" si="17"/>
        <v>184</v>
      </c>
      <c r="L446" s="7" t="str">
        <f>VLOOKUP(M446,'Convert table'!$A$1:$B$15,2,0)</f>
        <v>Sơ trung cấp</v>
      </c>
      <c r="M446" s="8" t="str">
        <f t="shared" si="16"/>
        <v>B1.2</v>
      </c>
      <c r="N446" s="56" t="str">
        <f>VLOOKUP(M446,'Convert table'!$A$1:$C$15,3,0)</f>
        <v>VNU-ETP 6</v>
      </c>
    </row>
    <row r="447" spans="1:14" ht="18.75" customHeight="1" x14ac:dyDescent="0.25">
      <c r="A447" s="7">
        <v>437</v>
      </c>
      <c r="B447" s="48" t="s">
        <v>1497</v>
      </c>
      <c r="C447" s="49" t="s">
        <v>126</v>
      </c>
      <c r="D447" s="50" t="s">
        <v>1498</v>
      </c>
      <c r="E447" s="50" t="s">
        <v>1499</v>
      </c>
      <c r="F447" s="50">
        <v>160454</v>
      </c>
      <c r="G447" s="47">
        <v>35</v>
      </c>
      <c r="H447" s="47">
        <v>55</v>
      </c>
      <c r="I447" s="9">
        <v>43</v>
      </c>
      <c r="J447" s="9">
        <v>26</v>
      </c>
      <c r="K447" s="37">
        <f t="shared" si="17"/>
        <v>159</v>
      </c>
      <c r="L447" s="7" t="str">
        <f>VLOOKUP(M447,'Convert table'!$A$1:$B$15,2,0)</f>
        <v>Sơ trung cấp</v>
      </c>
      <c r="M447" s="8" t="str">
        <f t="shared" si="16"/>
        <v>B1.1</v>
      </c>
      <c r="N447" s="56" t="str">
        <f>VLOOKUP(M447,'Convert table'!$A$1:$C$15,3,0)</f>
        <v>VNU-ETP 5</v>
      </c>
    </row>
    <row r="448" spans="1:14" ht="18.75" customHeight="1" x14ac:dyDescent="0.25">
      <c r="A448" s="7">
        <v>438</v>
      </c>
      <c r="B448" s="48" t="s">
        <v>1500</v>
      </c>
      <c r="C448" s="49" t="s">
        <v>200</v>
      </c>
      <c r="D448" s="50" t="s">
        <v>576</v>
      </c>
      <c r="E448" s="50" t="s">
        <v>1501</v>
      </c>
      <c r="F448" s="50">
        <v>160455</v>
      </c>
      <c r="G448" s="47">
        <v>30</v>
      </c>
      <c r="H448" s="47">
        <v>72</v>
      </c>
      <c r="I448" s="9">
        <v>37</v>
      </c>
      <c r="J448" s="9">
        <v>46</v>
      </c>
      <c r="K448" s="37">
        <f t="shared" si="17"/>
        <v>185</v>
      </c>
      <c r="L448" s="7" t="str">
        <f>VLOOKUP(M448,'Convert table'!$A$1:$B$15,2,0)</f>
        <v>Sơ trung cấp</v>
      </c>
      <c r="M448" s="8" t="str">
        <f t="shared" si="16"/>
        <v>B1.2</v>
      </c>
      <c r="N448" s="56" t="str">
        <f>VLOOKUP(M448,'Convert table'!$A$1:$C$15,3,0)</f>
        <v>VNU-ETP 6</v>
      </c>
    </row>
    <row r="449" spans="1:14" ht="18.75" customHeight="1" x14ac:dyDescent="0.25">
      <c r="A449" s="7">
        <v>439</v>
      </c>
      <c r="B449" s="48" t="s">
        <v>1502</v>
      </c>
      <c r="C449" s="49" t="s">
        <v>187</v>
      </c>
      <c r="D449" s="50" t="s">
        <v>1503</v>
      </c>
      <c r="E449" s="50" t="s">
        <v>1504</v>
      </c>
      <c r="F449" s="50">
        <v>160456</v>
      </c>
      <c r="G449" s="47">
        <v>27</v>
      </c>
      <c r="H449" s="47">
        <v>40</v>
      </c>
      <c r="I449" s="9">
        <v>12</v>
      </c>
      <c r="J449" s="9">
        <v>12</v>
      </c>
      <c r="K449" s="37">
        <f t="shared" si="17"/>
        <v>91</v>
      </c>
      <c r="L449" s="7" t="str">
        <f>VLOOKUP(M449,'Convert table'!$A$1:$B$15,2,0)</f>
        <v>Khởi đầu</v>
      </c>
      <c r="M449" s="8" t="str">
        <f t="shared" si="16"/>
        <v>A1.2</v>
      </c>
      <c r="N449" s="56" t="str">
        <f>VLOOKUP(M449,'Convert table'!$A$1:$C$15,3,0)</f>
        <v>VNU-ETP 2</v>
      </c>
    </row>
    <row r="450" spans="1:14" ht="18.75" customHeight="1" x14ac:dyDescent="0.25">
      <c r="A450" s="7">
        <v>440</v>
      </c>
      <c r="B450" s="48" t="s">
        <v>1120</v>
      </c>
      <c r="C450" s="49" t="s">
        <v>187</v>
      </c>
      <c r="D450" s="50" t="s">
        <v>1383</v>
      </c>
      <c r="E450" s="50" t="s">
        <v>1505</v>
      </c>
      <c r="F450" s="50">
        <v>160457</v>
      </c>
      <c r="G450" s="47">
        <v>85</v>
      </c>
      <c r="H450" s="47">
        <v>88</v>
      </c>
      <c r="I450" s="9">
        <v>47</v>
      </c>
      <c r="J450" s="9">
        <v>45</v>
      </c>
      <c r="K450" s="37">
        <f t="shared" si="17"/>
        <v>265</v>
      </c>
      <c r="L450" s="7" t="str">
        <f>VLOOKUP(M450,'Convert table'!$A$1:$B$15,2,0)</f>
        <v>Cao trung cấp</v>
      </c>
      <c r="M450" s="8" t="str">
        <f t="shared" si="16"/>
        <v>B2.1</v>
      </c>
      <c r="N450" s="56" t="str">
        <f>VLOOKUP(M450,'Convert table'!$A$1:$C$15,3,0)</f>
        <v>VNU-ETP 9</v>
      </c>
    </row>
    <row r="451" spans="1:14" ht="18.75" customHeight="1" x14ac:dyDescent="0.25">
      <c r="A451" s="7">
        <v>441</v>
      </c>
      <c r="B451" s="48" t="s">
        <v>1506</v>
      </c>
      <c r="C451" s="49" t="s">
        <v>187</v>
      </c>
      <c r="D451" s="50" t="s">
        <v>442</v>
      </c>
      <c r="E451" s="50" t="s">
        <v>1507</v>
      </c>
      <c r="F451" s="50">
        <v>160458</v>
      </c>
      <c r="G451" s="47">
        <v>27</v>
      </c>
      <c r="H451" s="47">
        <v>34</v>
      </c>
      <c r="I451" s="9">
        <v>3</v>
      </c>
      <c r="J451" s="9">
        <v>12</v>
      </c>
      <c r="K451" s="37">
        <f t="shared" si="17"/>
        <v>76</v>
      </c>
      <c r="L451" s="7" t="str">
        <f>VLOOKUP(M451,'Convert table'!$A$1:$B$15,2,0)</f>
        <v>Khởi đầu</v>
      </c>
      <c r="M451" s="8" t="str">
        <f t="shared" ref="M451:M514" si="19">IF(K451&gt;=376,"C2.2",IF(K451&gt;=351,"C2.1",IF(K451&gt;=326,"C1.2",IF(K451&gt;=301,"C1.1",IF(K451&gt;=276,"B2.2",IF(K451&gt;=251,"B2.1",IF(K451&gt;=226,"B1.4",IF(K451&gt;=201,"B1.3",IF(K451&gt;=176,"B1.2",IF(K451&gt;=151,"B1.1",IF(K451&gt;=126,"A2.2",IF(K451&gt;=101,"A2.1",IF(K451&gt;=76,"A1.2","A1.1")))))))))))))</f>
        <v>A1.2</v>
      </c>
      <c r="N451" s="56" t="str">
        <f>VLOOKUP(M451,'Convert table'!$A$1:$C$15,3,0)</f>
        <v>VNU-ETP 2</v>
      </c>
    </row>
    <row r="452" spans="1:14" ht="18.75" customHeight="1" x14ac:dyDescent="0.25">
      <c r="A452" s="7">
        <v>442</v>
      </c>
      <c r="B452" s="48" t="s">
        <v>1508</v>
      </c>
      <c r="C452" s="49" t="s">
        <v>187</v>
      </c>
      <c r="D452" s="50" t="s">
        <v>1446</v>
      </c>
      <c r="E452" s="50" t="s">
        <v>1509</v>
      </c>
      <c r="F452" s="50">
        <v>160459</v>
      </c>
      <c r="G452" s="47">
        <v>49</v>
      </c>
      <c r="H452" s="47">
        <v>62</v>
      </c>
      <c r="I452" s="9">
        <v>48</v>
      </c>
      <c r="J452" s="9">
        <v>57</v>
      </c>
      <c r="K452" s="37">
        <f t="shared" si="17"/>
        <v>216</v>
      </c>
      <c r="L452" s="7" t="str">
        <f>VLOOKUP(M452,'Convert table'!$A$1:$B$15,2,0)</f>
        <v>Trung cấp</v>
      </c>
      <c r="M452" s="8" t="str">
        <f t="shared" si="19"/>
        <v>B1.3</v>
      </c>
      <c r="N452" s="56" t="str">
        <f>VLOOKUP(M452,'Convert table'!$A$1:$C$15,3,0)</f>
        <v>VNU-ETP 7</v>
      </c>
    </row>
    <row r="453" spans="1:14" ht="18.75" customHeight="1" x14ac:dyDescent="0.25">
      <c r="A453" s="7">
        <v>443</v>
      </c>
      <c r="B453" s="48" t="s">
        <v>276</v>
      </c>
      <c r="C453" s="49" t="s">
        <v>187</v>
      </c>
      <c r="D453" s="50" t="s">
        <v>770</v>
      </c>
      <c r="E453" s="50" t="s">
        <v>1510</v>
      </c>
      <c r="F453" s="50">
        <v>160460</v>
      </c>
      <c r="G453" s="47">
        <v>58</v>
      </c>
      <c r="H453" s="47">
        <v>82</v>
      </c>
      <c r="I453" s="9">
        <v>35</v>
      </c>
      <c r="J453" s="9">
        <v>13</v>
      </c>
      <c r="K453" s="37">
        <f t="shared" si="17"/>
        <v>188</v>
      </c>
      <c r="L453" s="7" t="str">
        <f>VLOOKUP(M453,'Convert table'!$A$1:$B$15,2,0)</f>
        <v>Sơ trung cấp</v>
      </c>
      <c r="M453" s="8" t="str">
        <f t="shared" si="19"/>
        <v>B1.2</v>
      </c>
      <c r="N453" s="56" t="str">
        <f>VLOOKUP(M453,'Convert table'!$A$1:$C$15,3,0)</f>
        <v>VNU-ETP 6</v>
      </c>
    </row>
    <row r="454" spans="1:14" ht="18.75" customHeight="1" x14ac:dyDescent="0.25">
      <c r="A454" s="7">
        <v>444</v>
      </c>
      <c r="B454" s="48" t="s">
        <v>1511</v>
      </c>
      <c r="C454" s="49" t="s">
        <v>187</v>
      </c>
      <c r="D454" s="50" t="s">
        <v>1512</v>
      </c>
      <c r="E454" s="50" t="s">
        <v>1513</v>
      </c>
      <c r="F454" s="50">
        <v>160461</v>
      </c>
      <c r="G454" s="47">
        <v>67</v>
      </c>
      <c r="H454" s="47">
        <v>61</v>
      </c>
      <c r="I454" s="9">
        <v>28</v>
      </c>
      <c r="J454" s="9">
        <v>54</v>
      </c>
      <c r="K454" s="37">
        <f t="shared" si="17"/>
        <v>210</v>
      </c>
      <c r="L454" s="7" t="str">
        <f>VLOOKUP(M454,'Convert table'!$A$1:$B$15,2,0)</f>
        <v>Trung cấp</v>
      </c>
      <c r="M454" s="8" t="str">
        <f t="shared" si="19"/>
        <v>B1.3</v>
      </c>
      <c r="N454" s="56" t="str">
        <f>VLOOKUP(M454,'Convert table'!$A$1:$C$15,3,0)</f>
        <v>VNU-ETP 7</v>
      </c>
    </row>
    <row r="455" spans="1:14" ht="18.75" customHeight="1" x14ac:dyDescent="0.25">
      <c r="A455" s="7">
        <v>445</v>
      </c>
      <c r="B455" s="48" t="s">
        <v>1514</v>
      </c>
      <c r="C455" s="49" t="s">
        <v>1515</v>
      </c>
      <c r="D455" s="50" t="s">
        <v>1516</v>
      </c>
      <c r="E455" s="50" t="s">
        <v>1517</v>
      </c>
      <c r="F455" s="50">
        <v>160462</v>
      </c>
      <c r="G455" s="47">
        <v>36</v>
      </c>
      <c r="H455" s="47">
        <v>64</v>
      </c>
      <c r="I455" s="9">
        <v>39</v>
      </c>
      <c r="J455" s="9">
        <v>56</v>
      </c>
      <c r="K455" s="37">
        <f t="shared" si="17"/>
        <v>195</v>
      </c>
      <c r="L455" s="7" t="str">
        <f>VLOOKUP(M455,'Convert table'!$A$1:$B$15,2,0)</f>
        <v>Sơ trung cấp</v>
      </c>
      <c r="M455" s="8" t="str">
        <f t="shared" si="19"/>
        <v>B1.2</v>
      </c>
      <c r="N455" s="56" t="str">
        <f>VLOOKUP(M455,'Convert table'!$A$1:$C$15,3,0)</f>
        <v>VNU-ETP 6</v>
      </c>
    </row>
    <row r="456" spans="1:14" ht="18.75" customHeight="1" x14ac:dyDescent="0.25">
      <c r="A456" s="7">
        <v>446</v>
      </c>
      <c r="B456" s="48" t="s">
        <v>1518</v>
      </c>
      <c r="C456" s="49" t="s">
        <v>1519</v>
      </c>
      <c r="D456" s="50" t="s">
        <v>1520</v>
      </c>
      <c r="E456" s="50" t="s">
        <v>1521</v>
      </c>
      <c r="F456" s="50">
        <v>160463</v>
      </c>
      <c r="G456" s="47">
        <v>33</v>
      </c>
      <c r="H456" s="47">
        <v>67</v>
      </c>
      <c r="I456" s="9">
        <v>51</v>
      </c>
      <c r="J456" s="9">
        <v>64</v>
      </c>
      <c r="K456" s="37">
        <f t="shared" si="17"/>
        <v>215</v>
      </c>
      <c r="L456" s="7" t="str">
        <f>VLOOKUP(M456,'Convert table'!$A$1:$B$15,2,0)</f>
        <v>Trung cấp</v>
      </c>
      <c r="M456" s="8" t="str">
        <f t="shared" si="19"/>
        <v>B1.3</v>
      </c>
      <c r="N456" s="56" t="str">
        <f>VLOOKUP(M456,'Convert table'!$A$1:$C$15,3,0)</f>
        <v>VNU-ETP 7</v>
      </c>
    </row>
    <row r="457" spans="1:14" ht="18.75" customHeight="1" x14ac:dyDescent="0.25">
      <c r="A457" s="7">
        <v>447</v>
      </c>
      <c r="B457" s="48" t="s">
        <v>214</v>
      </c>
      <c r="C457" s="49" t="s">
        <v>201</v>
      </c>
      <c r="D457" s="50" t="s">
        <v>1522</v>
      </c>
      <c r="E457" s="50" t="s">
        <v>1523</v>
      </c>
      <c r="F457" s="50">
        <v>160464</v>
      </c>
      <c r="G457" s="47">
        <v>20</v>
      </c>
      <c r="H457" s="47">
        <v>24</v>
      </c>
      <c r="I457" s="9">
        <v>12</v>
      </c>
      <c r="J457" s="9">
        <v>18</v>
      </c>
      <c r="K457" s="37">
        <f t="shared" si="17"/>
        <v>74</v>
      </c>
      <c r="L457" s="7" t="str">
        <f>VLOOKUP(M457,'Convert table'!$A$1:$B$15,2,0)</f>
        <v>Khởi đầu</v>
      </c>
      <c r="M457" s="8" t="str">
        <f t="shared" si="19"/>
        <v>A1.1</v>
      </c>
      <c r="N457" s="56" t="str">
        <f>VLOOKUP(M457,'Convert table'!$A$1:$C$15,3,0)</f>
        <v>VNU-ETP 1</v>
      </c>
    </row>
    <row r="458" spans="1:14" ht="18.75" customHeight="1" x14ac:dyDescent="0.25">
      <c r="A458" s="7">
        <v>448</v>
      </c>
      <c r="B458" s="48" t="s">
        <v>659</v>
      </c>
      <c r="C458" s="49" t="s">
        <v>201</v>
      </c>
      <c r="D458" s="50" t="s">
        <v>1524</v>
      </c>
      <c r="E458" s="50" t="s">
        <v>1525</v>
      </c>
      <c r="F458" s="50">
        <v>160465</v>
      </c>
      <c r="G458" s="47">
        <v>41</v>
      </c>
      <c r="H458" s="47">
        <v>33</v>
      </c>
      <c r="I458" s="9">
        <v>19</v>
      </c>
      <c r="J458" s="9">
        <v>23</v>
      </c>
      <c r="K458" s="37">
        <f t="shared" si="17"/>
        <v>116</v>
      </c>
      <c r="L458" s="7" t="str">
        <f>VLOOKUP(M458,'Convert table'!$A$1:$B$15,2,0)</f>
        <v>Sơ cấp</v>
      </c>
      <c r="M458" s="8" t="str">
        <f t="shared" si="19"/>
        <v>A2.1</v>
      </c>
      <c r="N458" s="56" t="str">
        <f>VLOOKUP(M458,'Convert table'!$A$1:$C$15,3,0)</f>
        <v>VNU-ETP 3</v>
      </c>
    </row>
    <row r="459" spans="1:14" ht="18.75" customHeight="1" x14ac:dyDescent="0.25">
      <c r="A459" s="7">
        <v>449</v>
      </c>
      <c r="B459" s="48" t="s">
        <v>1526</v>
      </c>
      <c r="C459" s="49" t="s">
        <v>201</v>
      </c>
      <c r="D459" s="50" t="s">
        <v>518</v>
      </c>
      <c r="E459" s="50" t="s">
        <v>1527</v>
      </c>
      <c r="F459" s="50">
        <v>160466</v>
      </c>
      <c r="G459" s="47">
        <v>31</v>
      </c>
      <c r="H459" s="47">
        <v>30</v>
      </c>
      <c r="I459" s="9">
        <v>0</v>
      </c>
      <c r="J459" s="9">
        <v>21</v>
      </c>
      <c r="K459" s="37">
        <f t="shared" si="17"/>
        <v>82</v>
      </c>
      <c r="L459" s="7" t="str">
        <f>VLOOKUP(M459,'Convert table'!$A$1:$B$15,2,0)</f>
        <v>Khởi đầu</v>
      </c>
      <c r="M459" s="8" t="str">
        <f t="shared" si="19"/>
        <v>A1.2</v>
      </c>
      <c r="N459" s="56" t="str">
        <f>VLOOKUP(M459,'Convert table'!$A$1:$C$15,3,0)</f>
        <v>VNU-ETP 2</v>
      </c>
    </row>
    <row r="460" spans="1:14" ht="18.75" customHeight="1" x14ac:dyDescent="0.25">
      <c r="A460" s="7">
        <v>450</v>
      </c>
      <c r="B460" s="48" t="s">
        <v>1377</v>
      </c>
      <c r="C460" s="49" t="s">
        <v>1528</v>
      </c>
      <c r="D460" s="50" t="s">
        <v>468</v>
      </c>
      <c r="E460" s="50" t="s">
        <v>1529</v>
      </c>
      <c r="F460" s="50">
        <v>160467</v>
      </c>
      <c r="G460" s="47">
        <v>67</v>
      </c>
      <c r="H460" s="47">
        <v>78</v>
      </c>
      <c r="I460" s="9">
        <v>35</v>
      </c>
      <c r="J460" s="9">
        <v>74</v>
      </c>
      <c r="K460" s="37">
        <f t="shared" si="17"/>
        <v>254</v>
      </c>
      <c r="L460" s="7" t="str">
        <f>VLOOKUP(M460,'Convert table'!$A$1:$B$15,2,0)</f>
        <v>Cao trung cấp</v>
      </c>
      <c r="M460" s="8" t="str">
        <f t="shared" si="19"/>
        <v>B2.1</v>
      </c>
      <c r="N460" s="56" t="str">
        <f>VLOOKUP(M460,'Convert table'!$A$1:$C$15,3,0)</f>
        <v>VNU-ETP 9</v>
      </c>
    </row>
    <row r="461" spans="1:14" ht="18.75" customHeight="1" x14ac:dyDescent="0.25">
      <c r="A461" s="7">
        <v>451</v>
      </c>
      <c r="B461" s="48" t="s">
        <v>1530</v>
      </c>
      <c r="C461" s="49" t="s">
        <v>1528</v>
      </c>
      <c r="D461" s="50" t="s">
        <v>1512</v>
      </c>
      <c r="E461" s="50" t="s">
        <v>1531</v>
      </c>
      <c r="F461" s="50">
        <v>160468</v>
      </c>
      <c r="G461" s="47">
        <v>38</v>
      </c>
      <c r="H461" s="47">
        <v>62</v>
      </c>
      <c r="I461" s="9">
        <v>32</v>
      </c>
      <c r="J461" s="9">
        <v>50</v>
      </c>
      <c r="K461" s="37">
        <f t="shared" si="17"/>
        <v>182</v>
      </c>
      <c r="L461" s="7" t="str">
        <f>VLOOKUP(M461,'Convert table'!$A$1:$B$15,2,0)</f>
        <v>Sơ trung cấp</v>
      </c>
      <c r="M461" s="8" t="str">
        <f t="shared" si="19"/>
        <v>B1.2</v>
      </c>
      <c r="N461" s="56" t="str">
        <f>VLOOKUP(M461,'Convert table'!$A$1:$C$15,3,0)</f>
        <v>VNU-ETP 6</v>
      </c>
    </row>
    <row r="462" spans="1:14" ht="18.75" customHeight="1" x14ac:dyDescent="0.25">
      <c r="A462" s="7">
        <v>452</v>
      </c>
      <c r="B462" s="48" t="s">
        <v>1532</v>
      </c>
      <c r="C462" s="49" t="s">
        <v>1528</v>
      </c>
      <c r="D462" s="50" t="s">
        <v>1533</v>
      </c>
      <c r="E462" s="50" t="s">
        <v>1534</v>
      </c>
      <c r="F462" s="50">
        <v>160469</v>
      </c>
      <c r="G462" s="47">
        <v>72</v>
      </c>
      <c r="H462" s="47">
        <v>93</v>
      </c>
      <c r="I462" s="9">
        <v>59</v>
      </c>
      <c r="J462" s="9">
        <v>21</v>
      </c>
      <c r="K462" s="37">
        <f t="shared" ref="K462:K514" si="20">G462+H462+I462+J462</f>
        <v>245</v>
      </c>
      <c r="L462" s="7" t="str">
        <f>VLOOKUP(M462,'Convert table'!$A$1:$B$15,2,0)</f>
        <v>Trung cấp</v>
      </c>
      <c r="M462" s="8" t="str">
        <f t="shared" si="19"/>
        <v>B1.4</v>
      </c>
      <c r="N462" s="56" t="str">
        <f>VLOOKUP(M462,'Convert table'!$A$1:$C$15,3,0)</f>
        <v>VNU-ETP 8</v>
      </c>
    </row>
    <row r="463" spans="1:14" ht="18.75" customHeight="1" x14ac:dyDescent="0.25">
      <c r="A463" s="7">
        <v>453</v>
      </c>
      <c r="B463" s="48" t="s">
        <v>1535</v>
      </c>
      <c r="C463" s="49" t="s">
        <v>335</v>
      </c>
      <c r="D463" s="50" t="s">
        <v>1536</v>
      </c>
      <c r="E463" s="50" t="s">
        <v>1537</v>
      </c>
      <c r="F463" s="50">
        <v>160470</v>
      </c>
      <c r="G463" s="47">
        <v>29</v>
      </c>
      <c r="H463" s="47">
        <v>35</v>
      </c>
      <c r="I463" s="9">
        <v>0</v>
      </c>
      <c r="J463" s="9">
        <v>7</v>
      </c>
      <c r="K463" s="37">
        <f t="shared" si="20"/>
        <v>71</v>
      </c>
      <c r="L463" s="7" t="str">
        <f>VLOOKUP(M463,'Convert table'!$A$1:$B$15,2,0)</f>
        <v>Khởi đầu</v>
      </c>
      <c r="M463" s="8" t="str">
        <f t="shared" si="19"/>
        <v>A1.1</v>
      </c>
      <c r="N463" s="56" t="str">
        <f>VLOOKUP(M463,'Convert table'!$A$1:$C$15,3,0)</f>
        <v>VNU-ETP 1</v>
      </c>
    </row>
    <row r="464" spans="1:14" ht="18.75" customHeight="1" x14ac:dyDescent="0.25">
      <c r="A464" s="7">
        <v>454</v>
      </c>
      <c r="B464" s="48" t="s">
        <v>1538</v>
      </c>
      <c r="C464" s="49" t="s">
        <v>335</v>
      </c>
      <c r="D464" s="50" t="s">
        <v>648</v>
      </c>
      <c r="E464" s="50" t="s">
        <v>1539</v>
      </c>
      <c r="F464" s="50">
        <v>160471</v>
      </c>
      <c r="G464" s="47">
        <v>46</v>
      </c>
      <c r="H464" s="47">
        <v>78</v>
      </c>
      <c r="I464" s="9">
        <v>20</v>
      </c>
      <c r="J464" s="9">
        <v>55</v>
      </c>
      <c r="K464" s="37">
        <f t="shared" si="20"/>
        <v>199</v>
      </c>
      <c r="L464" s="7" t="str">
        <f>VLOOKUP(M464,'Convert table'!$A$1:$B$15,2,0)</f>
        <v>Sơ trung cấp</v>
      </c>
      <c r="M464" s="8" t="str">
        <f t="shared" si="19"/>
        <v>B1.2</v>
      </c>
      <c r="N464" s="56" t="str">
        <f>VLOOKUP(M464,'Convert table'!$A$1:$C$15,3,0)</f>
        <v>VNU-ETP 6</v>
      </c>
    </row>
    <row r="465" spans="1:14" ht="18.75" customHeight="1" x14ac:dyDescent="0.25">
      <c r="A465" s="7">
        <v>455</v>
      </c>
      <c r="B465" s="48" t="s">
        <v>1540</v>
      </c>
      <c r="C465" s="49" t="s">
        <v>149</v>
      </c>
      <c r="D465" s="50" t="s">
        <v>1541</v>
      </c>
      <c r="E465" s="50" t="s">
        <v>1542</v>
      </c>
      <c r="F465" s="50">
        <v>160472</v>
      </c>
      <c r="G465" s="47">
        <v>29</v>
      </c>
      <c r="H465" s="47">
        <v>44</v>
      </c>
      <c r="I465" s="9">
        <v>4</v>
      </c>
      <c r="J465" s="9">
        <v>36</v>
      </c>
      <c r="K465" s="37">
        <f t="shared" si="20"/>
        <v>113</v>
      </c>
      <c r="L465" s="7" t="str">
        <f>VLOOKUP(M465,'Convert table'!$A$1:$B$15,2,0)</f>
        <v>Sơ cấp</v>
      </c>
      <c r="M465" s="8" t="str">
        <f t="shared" si="19"/>
        <v>A2.1</v>
      </c>
      <c r="N465" s="56" t="str">
        <f>VLOOKUP(M465,'Convert table'!$A$1:$C$15,3,0)</f>
        <v>VNU-ETP 3</v>
      </c>
    </row>
    <row r="466" spans="1:14" ht="18.75" customHeight="1" x14ac:dyDescent="0.25">
      <c r="A466" s="7">
        <v>456</v>
      </c>
      <c r="B466" s="48" t="s">
        <v>615</v>
      </c>
      <c r="C466" s="49" t="s">
        <v>149</v>
      </c>
      <c r="D466" s="50" t="s">
        <v>593</v>
      </c>
      <c r="E466" s="50" t="s">
        <v>1543</v>
      </c>
      <c r="F466" s="50">
        <v>160473</v>
      </c>
      <c r="G466" s="47">
        <v>14</v>
      </c>
      <c r="H466" s="47">
        <v>27</v>
      </c>
      <c r="I466" s="9">
        <v>0</v>
      </c>
      <c r="J466" s="9">
        <v>0</v>
      </c>
      <c r="K466" s="37">
        <f t="shared" si="20"/>
        <v>41</v>
      </c>
      <c r="L466" s="7" t="str">
        <f>VLOOKUP(M466,'Convert table'!$A$1:$B$15,2,0)</f>
        <v>Khởi đầu</v>
      </c>
      <c r="M466" s="8" t="str">
        <f t="shared" si="19"/>
        <v>A1.1</v>
      </c>
      <c r="N466" s="56" t="str">
        <f>VLOOKUP(M466,'Convert table'!$A$1:$C$15,3,0)</f>
        <v>VNU-ETP 1</v>
      </c>
    </row>
    <row r="467" spans="1:14" ht="18.75" customHeight="1" x14ac:dyDescent="0.25">
      <c r="A467" s="7">
        <v>457</v>
      </c>
      <c r="B467" s="48" t="s">
        <v>1544</v>
      </c>
      <c r="C467" s="49" t="s">
        <v>149</v>
      </c>
      <c r="D467" s="50" t="s">
        <v>1348</v>
      </c>
      <c r="E467" s="50" t="s">
        <v>1545</v>
      </c>
      <c r="F467" s="50">
        <v>160474</v>
      </c>
      <c r="G467" s="47">
        <v>23</v>
      </c>
      <c r="H467" s="47">
        <v>36</v>
      </c>
      <c r="I467" s="9">
        <v>20</v>
      </c>
      <c r="J467" s="47">
        <v>45</v>
      </c>
      <c r="K467" s="37">
        <f t="shared" si="20"/>
        <v>124</v>
      </c>
      <c r="L467" s="7" t="str">
        <f>VLOOKUP(M467,'Convert table'!$A$1:$B$15,2,0)</f>
        <v>Sơ cấp</v>
      </c>
      <c r="M467" s="8" t="str">
        <f t="shared" si="19"/>
        <v>A2.1</v>
      </c>
      <c r="N467" s="56" t="str">
        <f>VLOOKUP(M467,'Convert table'!$A$1:$C$15,3,0)</f>
        <v>VNU-ETP 3</v>
      </c>
    </row>
    <row r="468" spans="1:14" ht="18.75" customHeight="1" x14ac:dyDescent="0.25">
      <c r="A468" s="7">
        <v>458</v>
      </c>
      <c r="B468" s="48" t="s">
        <v>1546</v>
      </c>
      <c r="C468" s="49" t="s">
        <v>149</v>
      </c>
      <c r="D468" s="50" t="s">
        <v>1547</v>
      </c>
      <c r="E468" s="50" t="s">
        <v>1548</v>
      </c>
      <c r="F468" s="50">
        <v>160475</v>
      </c>
      <c r="G468" s="47">
        <v>35</v>
      </c>
      <c r="H468" s="47">
        <v>61</v>
      </c>
      <c r="I468" s="9">
        <v>16</v>
      </c>
      <c r="J468" s="9">
        <v>41</v>
      </c>
      <c r="K468" s="37">
        <f t="shared" si="20"/>
        <v>153</v>
      </c>
      <c r="L468" s="7" t="str">
        <f>VLOOKUP(M468,'Convert table'!$A$1:$B$15,2,0)</f>
        <v>Sơ trung cấp</v>
      </c>
      <c r="M468" s="8" t="str">
        <f t="shared" si="19"/>
        <v>B1.1</v>
      </c>
      <c r="N468" s="56" t="str">
        <f>VLOOKUP(M468,'Convert table'!$A$1:$C$15,3,0)</f>
        <v>VNU-ETP 5</v>
      </c>
    </row>
    <row r="469" spans="1:14" ht="18.75" customHeight="1" x14ac:dyDescent="0.25">
      <c r="A469" s="7">
        <v>459</v>
      </c>
      <c r="B469" s="48" t="s">
        <v>279</v>
      </c>
      <c r="C469" s="49" t="s">
        <v>1549</v>
      </c>
      <c r="D469" s="50" t="s">
        <v>933</v>
      </c>
      <c r="E469" s="50" t="s">
        <v>1550</v>
      </c>
      <c r="F469" s="50">
        <v>160476</v>
      </c>
      <c r="G469" s="47">
        <v>20</v>
      </c>
      <c r="H469" s="47">
        <v>40</v>
      </c>
      <c r="I469" s="9">
        <v>0</v>
      </c>
      <c r="J469" s="9">
        <v>20</v>
      </c>
      <c r="K469" s="37">
        <f t="shared" si="20"/>
        <v>80</v>
      </c>
      <c r="L469" s="7" t="str">
        <f>VLOOKUP(M469,'Convert table'!$A$1:$B$15,2,0)</f>
        <v>Khởi đầu</v>
      </c>
      <c r="M469" s="8" t="str">
        <f t="shared" si="19"/>
        <v>A1.2</v>
      </c>
      <c r="N469" s="56" t="str">
        <f>VLOOKUP(M469,'Convert table'!$A$1:$C$15,3,0)</f>
        <v>VNU-ETP 2</v>
      </c>
    </row>
    <row r="470" spans="1:14" ht="18.75" customHeight="1" x14ac:dyDescent="0.25">
      <c r="A470" s="7">
        <v>460</v>
      </c>
      <c r="B470" s="48" t="s">
        <v>169</v>
      </c>
      <c r="C470" s="49" t="s">
        <v>1549</v>
      </c>
      <c r="D470" s="50" t="s">
        <v>1551</v>
      </c>
      <c r="E470" s="50" t="s">
        <v>1552</v>
      </c>
      <c r="F470" s="50">
        <v>160477</v>
      </c>
      <c r="G470" s="47">
        <v>27</v>
      </c>
      <c r="H470" s="47">
        <v>31</v>
      </c>
      <c r="I470" s="9">
        <v>0</v>
      </c>
      <c r="J470" s="9">
        <v>0</v>
      </c>
      <c r="K470" s="37">
        <f t="shared" si="20"/>
        <v>58</v>
      </c>
      <c r="L470" s="7" t="str">
        <f>VLOOKUP(M470,'Convert table'!$A$1:$B$15,2,0)</f>
        <v>Khởi đầu</v>
      </c>
      <c r="M470" s="8" t="str">
        <f t="shared" si="19"/>
        <v>A1.1</v>
      </c>
      <c r="N470" s="56" t="str">
        <f>VLOOKUP(M470,'Convert table'!$A$1:$C$15,3,0)</f>
        <v>VNU-ETP 1</v>
      </c>
    </row>
    <row r="471" spans="1:14" ht="18.75" customHeight="1" x14ac:dyDescent="0.25">
      <c r="A471" s="7">
        <v>461</v>
      </c>
      <c r="B471" s="48" t="s">
        <v>1553</v>
      </c>
      <c r="C471" s="49" t="s">
        <v>1554</v>
      </c>
      <c r="D471" s="50" t="s">
        <v>1555</v>
      </c>
      <c r="E471" s="50" t="s">
        <v>1556</v>
      </c>
      <c r="F471" s="50">
        <v>160478</v>
      </c>
      <c r="G471" s="47">
        <v>24</v>
      </c>
      <c r="H471" s="47">
        <v>31</v>
      </c>
      <c r="I471" s="9">
        <v>0</v>
      </c>
      <c r="J471" s="9">
        <v>0</v>
      </c>
      <c r="K471" s="37">
        <f t="shared" si="20"/>
        <v>55</v>
      </c>
      <c r="L471" s="7" t="str">
        <f>VLOOKUP(M471,'Convert table'!$A$1:$B$15,2,0)</f>
        <v>Khởi đầu</v>
      </c>
      <c r="M471" s="8" t="str">
        <f t="shared" si="19"/>
        <v>A1.1</v>
      </c>
      <c r="N471" s="56" t="str">
        <f>VLOOKUP(M471,'Convert table'!$A$1:$C$15,3,0)</f>
        <v>VNU-ETP 1</v>
      </c>
    </row>
    <row r="472" spans="1:14" ht="18.75" customHeight="1" x14ac:dyDescent="0.25">
      <c r="A472" s="7">
        <v>462</v>
      </c>
      <c r="B472" s="48" t="s">
        <v>300</v>
      </c>
      <c r="C472" s="49" t="s">
        <v>337</v>
      </c>
      <c r="D472" s="50" t="s">
        <v>707</v>
      </c>
      <c r="E472" s="50" t="s">
        <v>1557</v>
      </c>
      <c r="F472" s="50">
        <v>160479</v>
      </c>
      <c r="G472" s="47">
        <v>33</v>
      </c>
      <c r="H472" s="47">
        <v>41</v>
      </c>
      <c r="I472" s="9">
        <v>32</v>
      </c>
      <c r="J472" s="9">
        <v>44</v>
      </c>
      <c r="K472" s="37">
        <f t="shared" ref="K472:K495" si="21">G472+H472+I472+J472</f>
        <v>150</v>
      </c>
      <c r="L472" s="7" t="str">
        <f>VLOOKUP(M472,'Convert table'!$A$1:$B$15,2,0)</f>
        <v>Sơ cấp</v>
      </c>
      <c r="M472" s="8" t="str">
        <f t="shared" ref="M472:M495" si="22">IF(K472&gt;=376,"C2.2",IF(K472&gt;=351,"C2.1",IF(K472&gt;=326,"C1.2",IF(K472&gt;=301,"C1.1",IF(K472&gt;=276,"B2.2",IF(K472&gt;=251,"B2.1",IF(K472&gt;=226,"B1.4",IF(K472&gt;=201,"B1.3",IF(K472&gt;=176,"B1.2",IF(K472&gt;=151,"B1.1",IF(K472&gt;=126,"A2.2",IF(K472&gt;=101,"A2.1",IF(K472&gt;=76,"A1.2","A1.1")))))))))))))</f>
        <v>A2.2</v>
      </c>
      <c r="N472" s="58" t="str">
        <f>VLOOKUP(M472,'Convert table'!$A$1:$C$15,3,0)</f>
        <v>VNU-ETP 4</v>
      </c>
    </row>
    <row r="473" spans="1:14" ht="18.75" customHeight="1" x14ac:dyDescent="0.25">
      <c r="A473" s="7">
        <v>463</v>
      </c>
      <c r="B473" s="48" t="s">
        <v>1558</v>
      </c>
      <c r="C473" s="49" t="s">
        <v>337</v>
      </c>
      <c r="D473" s="50" t="s">
        <v>1393</v>
      </c>
      <c r="E473" s="50" t="s">
        <v>1559</v>
      </c>
      <c r="F473" s="50">
        <v>160480</v>
      </c>
      <c r="G473" s="47">
        <v>45</v>
      </c>
      <c r="H473" s="47">
        <v>33</v>
      </c>
      <c r="I473" s="9">
        <v>25</v>
      </c>
      <c r="J473" s="9">
        <v>33</v>
      </c>
      <c r="K473" s="37">
        <f t="shared" si="21"/>
        <v>136</v>
      </c>
      <c r="L473" s="7" t="str">
        <f>VLOOKUP(M473,'Convert table'!$A$1:$B$15,2,0)</f>
        <v>Sơ cấp</v>
      </c>
      <c r="M473" s="8" t="str">
        <f t="shared" si="22"/>
        <v>A2.2</v>
      </c>
      <c r="N473" s="58" t="str">
        <f>VLOOKUP(M473,'Convert table'!$A$1:$C$15,3,0)</f>
        <v>VNU-ETP 4</v>
      </c>
    </row>
    <row r="474" spans="1:14" ht="18.75" customHeight="1" x14ac:dyDescent="0.25">
      <c r="A474" s="7">
        <v>464</v>
      </c>
      <c r="B474" s="48" t="s">
        <v>231</v>
      </c>
      <c r="C474" s="49" t="s">
        <v>337</v>
      </c>
      <c r="D474" s="50" t="s">
        <v>490</v>
      </c>
      <c r="E474" s="50" t="s">
        <v>1560</v>
      </c>
      <c r="F474" s="50">
        <v>160481</v>
      </c>
      <c r="G474" s="47">
        <v>19</v>
      </c>
      <c r="H474" s="47">
        <v>50</v>
      </c>
      <c r="I474" s="9">
        <v>39</v>
      </c>
      <c r="J474" s="9">
        <v>18</v>
      </c>
      <c r="K474" s="37">
        <f t="shared" si="21"/>
        <v>126</v>
      </c>
      <c r="L474" s="7" t="str">
        <f>VLOOKUP(M474,'Convert table'!$A$1:$B$15,2,0)</f>
        <v>Sơ cấp</v>
      </c>
      <c r="M474" s="8" t="str">
        <f t="shared" si="22"/>
        <v>A2.2</v>
      </c>
      <c r="N474" s="58" t="str">
        <f>VLOOKUP(M474,'Convert table'!$A$1:$C$15,3,0)</f>
        <v>VNU-ETP 4</v>
      </c>
    </row>
    <row r="475" spans="1:14" ht="18.75" customHeight="1" x14ac:dyDescent="0.25">
      <c r="A475" s="7">
        <v>465</v>
      </c>
      <c r="B475" s="48" t="s">
        <v>1561</v>
      </c>
      <c r="C475" s="49" t="s">
        <v>339</v>
      </c>
      <c r="D475" s="50" t="s">
        <v>1562</v>
      </c>
      <c r="E475" s="50" t="s">
        <v>1563</v>
      </c>
      <c r="F475" s="50">
        <v>160482</v>
      </c>
      <c r="G475" s="47">
        <v>32</v>
      </c>
      <c r="H475" s="47">
        <v>70</v>
      </c>
      <c r="I475" s="9">
        <v>8</v>
      </c>
      <c r="J475" s="9">
        <v>48</v>
      </c>
      <c r="K475" s="37">
        <f t="shared" si="21"/>
        <v>158</v>
      </c>
      <c r="L475" s="7" t="str">
        <f>VLOOKUP(M475,'Convert table'!$A$1:$B$15,2,0)</f>
        <v>Sơ trung cấp</v>
      </c>
      <c r="M475" s="8" t="str">
        <f t="shared" si="22"/>
        <v>B1.1</v>
      </c>
      <c r="N475" s="58" t="str">
        <f>VLOOKUP(M475,'Convert table'!$A$1:$C$15,3,0)</f>
        <v>VNU-ETP 5</v>
      </c>
    </row>
    <row r="476" spans="1:14" ht="18.75" customHeight="1" x14ac:dyDescent="0.25">
      <c r="A476" s="7">
        <v>466</v>
      </c>
      <c r="B476" s="48" t="s">
        <v>1564</v>
      </c>
      <c r="C476" s="49" t="s">
        <v>188</v>
      </c>
      <c r="D476" s="50" t="s">
        <v>1565</v>
      </c>
      <c r="E476" s="50" t="s">
        <v>1566</v>
      </c>
      <c r="F476" s="50">
        <v>160483</v>
      </c>
      <c r="G476" s="47">
        <v>62</v>
      </c>
      <c r="H476" s="47">
        <v>81</v>
      </c>
      <c r="I476" s="9">
        <v>49</v>
      </c>
      <c r="J476" s="9">
        <v>80</v>
      </c>
      <c r="K476" s="37">
        <f t="shared" si="21"/>
        <v>272</v>
      </c>
      <c r="L476" s="7" t="str">
        <f>VLOOKUP(M476,'Convert table'!$A$1:$B$15,2,0)</f>
        <v>Cao trung cấp</v>
      </c>
      <c r="M476" s="8" t="str">
        <f t="shared" si="22"/>
        <v>B2.1</v>
      </c>
      <c r="N476" s="58" t="str">
        <f>VLOOKUP(M476,'Convert table'!$A$1:$C$15,3,0)</f>
        <v>VNU-ETP 9</v>
      </c>
    </row>
    <row r="477" spans="1:14" ht="18.75" customHeight="1" x14ac:dyDescent="0.25">
      <c r="A477" s="7">
        <v>467</v>
      </c>
      <c r="B477" s="48" t="s">
        <v>1567</v>
      </c>
      <c r="C477" s="49" t="s">
        <v>188</v>
      </c>
      <c r="D477" s="50" t="s">
        <v>1568</v>
      </c>
      <c r="E477" s="50" t="s">
        <v>1569</v>
      </c>
      <c r="F477" s="50">
        <v>160484</v>
      </c>
      <c r="G477" s="47">
        <v>23</v>
      </c>
      <c r="H477" s="47">
        <v>45</v>
      </c>
      <c r="I477" s="9">
        <v>32</v>
      </c>
      <c r="J477" s="9">
        <v>18</v>
      </c>
      <c r="K477" s="37">
        <f t="shared" si="21"/>
        <v>118</v>
      </c>
      <c r="L477" s="7" t="str">
        <f>VLOOKUP(M477,'Convert table'!$A$1:$B$15,2,0)</f>
        <v>Sơ cấp</v>
      </c>
      <c r="M477" s="8" t="str">
        <f t="shared" si="22"/>
        <v>A2.1</v>
      </c>
      <c r="N477" s="58" t="str">
        <f>VLOOKUP(M477,'Convert table'!$A$1:$C$15,3,0)</f>
        <v>VNU-ETP 3</v>
      </c>
    </row>
    <row r="478" spans="1:14" ht="18.75" customHeight="1" x14ac:dyDescent="0.25">
      <c r="A478" s="7">
        <v>468</v>
      </c>
      <c r="B478" s="48" t="s">
        <v>1570</v>
      </c>
      <c r="C478" s="49" t="s">
        <v>188</v>
      </c>
      <c r="D478" s="50" t="s">
        <v>436</v>
      </c>
      <c r="E478" s="50" t="s">
        <v>1571</v>
      </c>
      <c r="F478" s="50">
        <v>160485</v>
      </c>
      <c r="G478" s="47">
        <v>27</v>
      </c>
      <c r="H478" s="47">
        <v>27</v>
      </c>
      <c r="I478" s="9">
        <v>16</v>
      </c>
      <c r="J478" s="9">
        <v>36</v>
      </c>
      <c r="K478" s="37">
        <f t="shared" si="21"/>
        <v>106</v>
      </c>
      <c r="L478" s="7" t="str">
        <f>VLOOKUP(M478,'Convert table'!$A$1:$B$15,2,0)</f>
        <v>Sơ cấp</v>
      </c>
      <c r="M478" s="8" t="str">
        <f t="shared" si="22"/>
        <v>A2.1</v>
      </c>
      <c r="N478" s="58" t="str">
        <f>VLOOKUP(M478,'Convert table'!$A$1:$C$15,3,0)</f>
        <v>VNU-ETP 3</v>
      </c>
    </row>
    <row r="479" spans="1:14" ht="18.75" customHeight="1" x14ac:dyDescent="0.25">
      <c r="A479" s="7">
        <v>469</v>
      </c>
      <c r="B479" s="48" t="s">
        <v>1574</v>
      </c>
      <c r="C479" s="49" t="s">
        <v>188</v>
      </c>
      <c r="D479" s="50" t="s">
        <v>1366</v>
      </c>
      <c r="E479" s="50" t="s">
        <v>1575</v>
      </c>
      <c r="F479" s="50">
        <v>160487</v>
      </c>
      <c r="G479" s="47">
        <v>29</v>
      </c>
      <c r="H479" s="47">
        <v>64</v>
      </c>
      <c r="I479" s="9">
        <v>12</v>
      </c>
      <c r="J479" s="9">
        <v>23</v>
      </c>
      <c r="K479" s="37">
        <f t="shared" si="21"/>
        <v>128</v>
      </c>
      <c r="L479" s="7" t="str">
        <f>VLOOKUP(M479,'Convert table'!$A$1:$B$15,2,0)</f>
        <v>Sơ cấp</v>
      </c>
      <c r="M479" s="8" t="str">
        <f t="shared" si="22"/>
        <v>A2.2</v>
      </c>
      <c r="N479" s="58" t="str">
        <f>VLOOKUP(M479,'Convert table'!$A$1:$C$15,3,0)</f>
        <v>VNU-ETP 4</v>
      </c>
    </row>
    <row r="480" spans="1:14" ht="18.75" customHeight="1" x14ac:dyDescent="0.25">
      <c r="A480" s="7">
        <v>470</v>
      </c>
      <c r="B480" s="48" t="s">
        <v>175</v>
      </c>
      <c r="C480" s="49" t="s">
        <v>188</v>
      </c>
      <c r="D480" s="50" t="s">
        <v>789</v>
      </c>
      <c r="E480" s="50" t="s">
        <v>1576</v>
      </c>
      <c r="F480" s="50">
        <v>160488</v>
      </c>
      <c r="G480" s="47">
        <v>40</v>
      </c>
      <c r="H480" s="47">
        <v>57</v>
      </c>
      <c r="I480" s="9">
        <v>40</v>
      </c>
      <c r="J480" s="9">
        <v>60</v>
      </c>
      <c r="K480" s="37">
        <f t="shared" si="21"/>
        <v>197</v>
      </c>
      <c r="L480" s="7" t="str">
        <f>VLOOKUP(M480,'Convert table'!$A$1:$B$15,2,0)</f>
        <v>Sơ trung cấp</v>
      </c>
      <c r="M480" s="8" t="str">
        <f t="shared" si="22"/>
        <v>B1.2</v>
      </c>
      <c r="N480" s="58" t="str">
        <f>VLOOKUP(M480,'Convert table'!$A$1:$C$15,3,0)</f>
        <v>VNU-ETP 6</v>
      </c>
    </row>
    <row r="481" spans="1:14" ht="18.75" customHeight="1" x14ac:dyDescent="0.25">
      <c r="A481" s="7">
        <v>471</v>
      </c>
      <c r="B481" s="48" t="s">
        <v>1577</v>
      </c>
      <c r="C481" s="49" t="s">
        <v>150</v>
      </c>
      <c r="D481" s="50" t="s">
        <v>478</v>
      </c>
      <c r="E481" s="50" t="s">
        <v>1578</v>
      </c>
      <c r="F481" s="50">
        <v>160489</v>
      </c>
      <c r="G481" s="47">
        <v>15</v>
      </c>
      <c r="H481" s="47">
        <v>32</v>
      </c>
      <c r="I481" s="9">
        <v>0</v>
      </c>
      <c r="J481" s="9">
        <v>5</v>
      </c>
      <c r="K481" s="37">
        <f t="shared" si="21"/>
        <v>52</v>
      </c>
      <c r="L481" s="7" t="str">
        <f>VLOOKUP(M481,'Convert table'!$A$1:$B$15,2,0)</f>
        <v>Khởi đầu</v>
      </c>
      <c r="M481" s="8" t="str">
        <f t="shared" si="22"/>
        <v>A1.1</v>
      </c>
      <c r="N481" s="58" t="str">
        <f>VLOOKUP(M481,'Convert table'!$A$1:$C$15,3,0)</f>
        <v>VNU-ETP 1</v>
      </c>
    </row>
    <row r="482" spans="1:14" ht="18.75" customHeight="1" x14ac:dyDescent="0.25">
      <c r="A482" s="7">
        <v>472</v>
      </c>
      <c r="B482" s="48" t="s">
        <v>1189</v>
      </c>
      <c r="C482" s="49" t="s">
        <v>150</v>
      </c>
      <c r="D482" s="50" t="s">
        <v>1183</v>
      </c>
      <c r="E482" s="50" t="s">
        <v>1579</v>
      </c>
      <c r="F482" s="50">
        <v>160490</v>
      </c>
      <c r="G482" s="47">
        <v>13</v>
      </c>
      <c r="H482" s="47">
        <v>55</v>
      </c>
      <c r="I482" s="9">
        <v>19</v>
      </c>
      <c r="J482" s="9">
        <v>33</v>
      </c>
      <c r="K482" s="37">
        <f t="shared" si="21"/>
        <v>120</v>
      </c>
      <c r="L482" s="7" t="str">
        <f>VLOOKUP(M482,'Convert table'!$A$1:$B$15,2,0)</f>
        <v>Sơ cấp</v>
      </c>
      <c r="M482" s="8" t="str">
        <f t="shared" si="22"/>
        <v>A2.1</v>
      </c>
      <c r="N482" s="58" t="str">
        <f>VLOOKUP(M482,'Convert table'!$A$1:$C$15,3,0)</f>
        <v>VNU-ETP 3</v>
      </c>
    </row>
    <row r="483" spans="1:14" ht="18.75" customHeight="1" x14ac:dyDescent="0.25">
      <c r="A483" s="7">
        <v>473</v>
      </c>
      <c r="B483" s="48" t="s">
        <v>161</v>
      </c>
      <c r="C483" s="49" t="s">
        <v>150</v>
      </c>
      <c r="D483" s="50" t="s">
        <v>442</v>
      </c>
      <c r="E483" s="50" t="s">
        <v>1580</v>
      </c>
      <c r="F483" s="50">
        <v>160491</v>
      </c>
      <c r="G483" s="47">
        <v>55</v>
      </c>
      <c r="H483" s="47">
        <v>72</v>
      </c>
      <c r="I483" s="9">
        <v>36</v>
      </c>
      <c r="J483" s="9">
        <v>65</v>
      </c>
      <c r="K483" s="37">
        <f t="shared" si="21"/>
        <v>228</v>
      </c>
      <c r="L483" s="7" t="str">
        <f>VLOOKUP(M483,'Convert table'!$A$1:$B$15,2,0)</f>
        <v>Trung cấp</v>
      </c>
      <c r="M483" s="8" t="str">
        <f t="shared" si="22"/>
        <v>B1.4</v>
      </c>
      <c r="N483" s="58" t="str">
        <f>VLOOKUP(M483,'Convert table'!$A$1:$C$15,3,0)</f>
        <v>VNU-ETP 8</v>
      </c>
    </row>
    <row r="484" spans="1:14" ht="18.75" customHeight="1" x14ac:dyDescent="0.25">
      <c r="A484" s="7">
        <v>474</v>
      </c>
      <c r="B484" s="48" t="s">
        <v>1581</v>
      </c>
      <c r="C484" s="49" t="s">
        <v>150</v>
      </c>
      <c r="D484" s="50" t="s">
        <v>1582</v>
      </c>
      <c r="E484" s="50" t="s">
        <v>1583</v>
      </c>
      <c r="F484" s="50">
        <v>160492</v>
      </c>
      <c r="G484" s="47">
        <v>37</v>
      </c>
      <c r="H484" s="47">
        <v>38</v>
      </c>
      <c r="I484" s="9">
        <v>4</v>
      </c>
      <c r="J484" s="9">
        <v>23</v>
      </c>
      <c r="K484" s="37">
        <f t="shared" si="21"/>
        <v>102</v>
      </c>
      <c r="L484" s="7" t="str">
        <f>VLOOKUP(M484,'Convert table'!$A$1:$B$15,2,0)</f>
        <v>Sơ cấp</v>
      </c>
      <c r="M484" s="8" t="str">
        <f t="shared" si="22"/>
        <v>A2.1</v>
      </c>
      <c r="N484" s="58" t="str">
        <f>VLOOKUP(M484,'Convert table'!$A$1:$C$15,3,0)</f>
        <v>VNU-ETP 3</v>
      </c>
    </row>
    <row r="485" spans="1:14" ht="18.75" customHeight="1" x14ac:dyDescent="0.25">
      <c r="A485" s="7">
        <v>475</v>
      </c>
      <c r="B485" s="48" t="s">
        <v>1584</v>
      </c>
      <c r="C485" s="49" t="s">
        <v>1585</v>
      </c>
      <c r="D485" s="50" t="s">
        <v>1586</v>
      </c>
      <c r="E485" s="50" t="s">
        <v>1587</v>
      </c>
      <c r="F485" s="50">
        <v>160493</v>
      </c>
      <c r="G485" s="47">
        <v>37</v>
      </c>
      <c r="H485" s="47">
        <v>65</v>
      </c>
      <c r="I485" s="9">
        <v>37</v>
      </c>
      <c r="J485" s="9">
        <v>50</v>
      </c>
      <c r="K485" s="37">
        <f t="shared" si="21"/>
        <v>189</v>
      </c>
      <c r="L485" s="7" t="str">
        <f>VLOOKUP(M485,'Convert table'!$A$1:$B$15,2,0)</f>
        <v>Sơ trung cấp</v>
      </c>
      <c r="M485" s="8" t="str">
        <f t="shared" si="22"/>
        <v>B1.2</v>
      </c>
      <c r="N485" s="58" t="str">
        <f>VLOOKUP(M485,'Convert table'!$A$1:$C$15,3,0)</f>
        <v>VNU-ETP 6</v>
      </c>
    </row>
    <row r="486" spans="1:14" ht="18.75" customHeight="1" x14ac:dyDescent="0.25">
      <c r="A486" s="7">
        <v>476</v>
      </c>
      <c r="B486" s="48" t="s">
        <v>1588</v>
      </c>
      <c r="C486" s="49" t="s">
        <v>341</v>
      </c>
      <c r="D486" s="50" t="s">
        <v>439</v>
      </c>
      <c r="E486" s="50" t="s">
        <v>1589</v>
      </c>
      <c r="F486" s="50">
        <v>160494</v>
      </c>
      <c r="G486" s="47">
        <v>28</v>
      </c>
      <c r="H486" s="47">
        <v>36</v>
      </c>
      <c r="I486" s="9">
        <v>17</v>
      </c>
      <c r="J486" s="9">
        <v>20</v>
      </c>
      <c r="K486" s="37">
        <f t="shared" si="21"/>
        <v>101</v>
      </c>
      <c r="L486" s="7" t="str">
        <f>VLOOKUP(M486,'Convert table'!$A$1:$B$15,2,0)</f>
        <v>Sơ cấp</v>
      </c>
      <c r="M486" s="8" t="str">
        <f t="shared" si="22"/>
        <v>A2.1</v>
      </c>
      <c r="N486" s="58" t="str">
        <f>VLOOKUP(M486,'Convert table'!$A$1:$C$15,3,0)</f>
        <v>VNU-ETP 3</v>
      </c>
    </row>
    <row r="487" spans="1:14" ht="18.75" customHeight="1" x14ac:dyDescent="0.25">
      <c r="A487" s="7">
        <v>477</v>
      </c>
      <c r="B487" s="48" t="s">
        <v>1590</v>
      </c>
      <c r="C487" s="49" t="s">
        <v>341</v>
      </c>
      <c r="D487" s="50" t="s">
        <v>1591</v>
      </c>
      <c r="E487" s="50" t="s">
        <v>1592</v>
      </c>
      <c r="F487" s="50">
        <v>160495</v>
      </c>
      <c r="G487" s="47">
        <v>22</v>
      </c>
      <c r="H487" s="47">
        <v>22</v>
      </c>
      <c r="I487" s="9">
        <v>0</v>
      </c>
      <c r="J487" s="9">
        <v>7</v>
      </c>
      <c r="K487" s="37">
        <f t="shared" si="21"/>
        <v>51</v>
      </c>
      <c r="L487" s="7" t="str">
        <f>VLOOKUP(M487,'Convert table'!$A$1:$B$15,2,0)</f>
        <v>Khởi đầu</v>
      </c>
      <c r="M487" s="8" t="str">
        <f t="shared" si="22"/>
        <v>A1.1</v>
      </c>
      <c r="N487" s="58" t="str">
        <f>VLOOKUP(M487,'Convert table'!$A$1:$C$15,3,0)</f>
        <v>VNU-ETP 1</v>
      </c>
    </row>
    <row r="488" spans="1:14" ht="18.75" customHeight="1" x14ac:dyDescent="0.25">
      <c r="A488" s="7">
        <v>478</v>
      </c>
      <c r="B488" s="48" t="s">
        <v>1165</v>
      </c>
      <c r="C488" s="49" t="s">
        <v>341</v>
      </c>
      <c r="D488" s="50" t="s">
        <v>657</v>
      </c>
      <c r="E488" s="50" t="s">
        <v>1593</v>
      </c>
      <c r="F488" s="50">
        <v>160496</v>
      </c>
      <c r="G488" s="47">
        <v>28</v>
      </c>
      <c r="H488" s="47">
        <v>21</v>
      </c>
      <c r="I488" s="9">
        <v>0</v>
      </c>
      <c r="J488" s="9">
        <v>3</v>
      </c>
      <c r="K488" s="37">
        <f t="shared" si="21"/>
        <v>52</v>
      </c>
      <c r="L488" s="7" t="str">
        <f>VLOOKUP(M488,'Convert table'!$A$1:$B$15,2,0)</f>
        <v>Khởi đầu</v>
      </c>
      <c r="M488" s="8" t="str">
        <f t="shared" si="22"/>
        <v>A1.1</v>
      </c>
      <c r="N488" s="58" t="str">
        <f>VLOOKUP(M488,'Convert table'!$A$1:$C$15,3,0)</f>
        <v>VNU-ETP 1</v>
      </c>
    </row>
    <row r="489" spans="1:14" ht="18.75" customHeight="1" x14ac:dyDescent="0.25">
      <c r="A489" s="7">
        <v>479</v>
      </c>
      <c r="B489" s="48" t="s">
        <v>1594</v>
      </c>
      <c r="C489" s="49" t="s">
        <v>341</v>
      </c>
      <c r="D489" s="50" t="s">
        <v>500</v>
      </c>
      <c r="E489" s="50" t="s">
        <v>1595</v>
      </c>
      <c r="F489" s="50">
        <v>160497</v>
      </c>
      <c r="G489" s="47">
        <v>38</v>
      </c>
      <c r="H489" s="47">
        <v>64</v>
      </c>
      <c r="I489" s="9">
        <v>45</v>
      </c>
      <c r="J489" s="9">
        <v>50</v>
      </c>
      <c r="K489" s="37">
        <f t="shared" si="21"/>
        <v>197</v>
      </c>
      <c r="L489" s="7" t="str">
        <f>VLOOKUP(M489,'Convert table'!$A$1:$B$15,2,0)</f>
        <v>Sơ trung cấp</v>
      </c>
      <c r="M489" s="8" t="str">
        <f t="shared" si="22"/>
        <v>B1.2</v>
      </c>
      <c r="N489" s="58" t="str">
        <f>VLOOKUP(M489,'Convert table'!$A$1:$C$15,3,0)</f>
        <v>VNU-ETP 6</v>
      </c>
    </row>
    <row r="490" spans="1:14" ht="18.75" customHeight="1" x14ac:dyDescent="0.25">
      <c r="A490" s="7">
        <v>480</v>
      </c>
      <c r="B490" s="48" t="s">
        <v>301</v>
      </c>
      <c r="C490" s="49" t="s">
        <v>341</v>
      </c>
      <c r="D490" s="50" t="s">
        <v>1596</v>
      </c>
      <c r="E490" s="50" t="s">
        <v>1597</v>
      </c>
      <c r="F490" s="50">
        <v>160498</v>
      </c>
      <c r="G490" s="47">
        <v>25</v>
      </c>
      <c r="H490" s="47">
        <v>31</v>
      </c>
      <c r="I490" s="9">
        <v>29</v>
      </c>
      <c r="J490" s="9">
        <v>0</v>
      </c>
      <c r="K490" s="37">
        <f t="shared" si="21"/>
        <v>85</v>
      </c>
      <c r="L490" s="7" t="str">
        <f>VLOOKUP(M490,'Convert table'!$A$1:$B$15,2,0)</f>
        <v>Khởi đầu</v>
      </c>
      <c r="M490" s="8" t="str">
        <f t="shared" si="22"/>
        <v>A1.2</v>
      </c>
      <c r="N490" s="58" t="str">
        <f>VLOOKUP(M490,'Convert table'!$A$1:$C$15,3,0)</f>
        <v>VNU-ETP 2</v>
      </c>
    </row>
    <row r="491" spans="1:14" ht="18.75" customHeight="1" x14ac:dyDescent="0.25">
      <c r="A491" s="7">
        <v>481</v>
      </c>
      <c r="B491" s="48" t="s">
        <v>343</v>
      </c>
      <c r="C491" s="49" t="s">
        <v>341</v>
      </c>
      <c r="D491" s="50" t="s">
        <v>1598</v>
      </c>
      <c r="E491" s="50" t="s">
        <v>1599</v>
      </c>
      <c r="F491" s="50">
        <v>160499</v>
      </c>
      <c r="G491" s="47">
        <v>32</v>
      </c>
      <c r="H491" s="47">
        <v>52</v>
      </c>
      <c r="I491" s="9">
        <v>12</v>
      </c>
      <c r="J491" s="9">
        <v>5</v>
      </c>
      <c r="K491" s="37">
        <f t="shared" si="21"/>
        <v>101</v>
      </c>
      <c r="L491" s="7" t="str">
        <f>VLOOKUP(M491,'Convert table'!$A$1:$B$15,2,0)</f>
        <v>Sơ cấp</v>
      </c>
      <c r="M491" s="8" t="str">
        <f t="shared" si="22"/>
        <v>A2.1</v>
      </c>
      <c r="N491" s="58" t="str">
        <f>VLOOKUP(M491,'Convert table'!$A$1:$C$15,3,0)</f>
        <v>VNU-ETP 3</v>
      </c>
    </row>
    <row r="492" spans="1:14" ht="18.75" customHeight="1" x14ac:dyDescent="0.25">
      <c r="A492" s="7">
        <v>482</v>
      </c>
      <c r="B492" s="48" t="s">
        <v>1600</v>
      </c>
      <c r="C492" s="49" t="s">
        <v>341</v>
      </c>
      <c r="D492" s="50" t="s">
        <v>933</v>
      </c>
      <c r="E492" s="50" t="s">
        <v>1601</v>
      </c>
      <c r="F492" s="50">
        <v>160500</v>
      </c>
      <c r="G492" s="47">
        <v>40</v>
      </c>
      <c r="H492" s="47">
        <v>26</v>
      </c>
      <c r="I492" s="9">
        <v>8</v>
      </c>
      <c r="J492" s="9">
        <v>35</v>
      </c>
      <c r="K492" s="37">
        <f t="shared" si="21"/>
        <v>109</v>
      </c>
      <c r="L492" s="7" t="str">
        <f>VLOOKUP(M492,'Convert table'!$A$1:$B$15,2,0)</f>
        <v>Sơ cấp</v>
      </c>
      <c r="M492" s="8" t="str">
        <f t="shared" si="22"/>
        <v>A2.1</v>
      </c>
      <c r="N492" s="58" t="str">
        <f>VLOOKUP(M492,'Convert table'!$A$1:$C$15,3,0)</f>
        <v>VNU-ETP 3</v>
      </c>
    </row>
    <row r="493" spans="1:14" ht="18.75" customHeight="1" x14ac:dyDescent="0.25">
      <c r="A493" s="7">
        <v>483</v>
      </c>
      <c r="B493" s="48" t="s">
        <v>1602</v>
      </c>
      <c r="C493" s="49" t="s">
        <v>341</v>
      </c>
      <c r="D493" s="50" t="s">
        <v>1110</v>
      </c>
      <c r="E493" s="50" t="s">
        <v>1603</v>
      </c>
      <c r="F493" s="50">
        <v>160501</v>
      </c>
      <c r="G493" s="47">
        <v>59</v>
      </c>
      <c r="H493" s="47">
        <v>68</v>
      </c>
      <c r="I493" s="9">
        <v>41</v>
      </c>
      <c r="J493" s="9">
        <v>68</v>
      </c>
      <c r="K493" s="37">
        <f t="shared" si="21"/>
        <v>236</v>
      </c>
      <c r="L493" s="7" t="str">
        <f>VLOOKUP(M493,'Convert table'!$A$1:$B$15,2,0)</f>
        <v>Trung cấp</v>
      </c>
      <c r="M493" s="8" t="str">
        <f t="shared" si="22"/>
        <v>B1.4</v>
      </c>
      <c r="N493" s="58" t="str">
        <f>VLOOKUP(M493,'Convert table'!$A$1:$C$15,3,0)</f>
        <v>VNU-ETP 8</v>
      </c>
    </row>
    <row r="494" spans="1:14" ht="18.75" customHeight="1" x14ac:dyDescent="0.25">
      <c r="A494" s="7">
        <v>484</v>
      </c>
      <c r="B494" s="48" t="s">
        <v>1604</v>
      </c>
      <c r="C494" s="49" t="s">
        <v>341</v>
      </c>
      <c r="D494" s="50" t="s">
        <v>1605</v>
      </c>
      <c r="E494" s="50" t="s">
        <v>1606</v>
      </c>
      <c r="F494" s="50">
        <v>160502</v>
      </c>
      <c r="G494" s="47">
        <v>46</v>
      </c>
      <c r="H494" s="47">
        <v>45</v>
      </c>
      <c r="I494" s="9">
        <v>45</v>
      </c>
      <c r="J494" s="9">
        <v>60</v>
      </c>
      <c r="K494" s="37">
        <f t="shared" si="21"/>
        <v>196</v>
      </c>
      <c r="L494" s="7" t="str">
        <f>VLOOKUP(M494,'Convert table'!$A$1:$B$15,2,0)</f>
        <v>Sơ trung cấp</v>
      </c>
      <c r="M494" s="8" t="str">
        <f t="shared" si="22"/>
        <v>B1.2</v>
      </c>
      <c r="N494" s="58" t="str">
        <f>VLOOKUP(M494,'Convert table'!$A$1:$C$15,3,0)</f>
        <v>VNU-ETP 6</v>
      </c>
    </row>
    <row r="495" spans="1:14" ht="18.75" customHeight="1" x14ac:dyDescent="0.25">
      <c r="A495" s="7">
        <v>485</v>
      </c>
      <c r="B495" s="48" t="s">
        <v>1607</v>
      </c>
      <c r="C495" s="49" t="s">
        <v>1608</v>
      </c>
      <c r="D495" s="50" t="s">
        <v>1315</v>
      </c>
      <c r="E495" s="50" t="s">
        <v>1609</v>
      </c>
      <c r="F495" s="50">
        <v>160503</v>
      </c>
      <c r="G495" s="47">
        <v>45</v>
      </c>
      <c r="H495" s="47">
        <v>58</v>
      </c>
      <c r="I495" s="9">
        <v>20</v>
      </c>
      <c r="J495" s="9">
        <v>59</v>
      </c>
      <c r="K495" s="37">
        <f t="shared" si="21"/>
        <v>182</v>
      </c>
      <c r="L495" s="7" t="str">
        <f>VLOOKUP(M495,'Convert table'!$A$1:$B$15,2,0)</f>
        <v>Sơ trung cấp</v>
      </c>
      <c r="M495" s="8" t="str">
        <f t="shared" si="22"/>
        <v>B1.2</v>
      </c>
      <c r="N495" s="58" t="str">
        <f>VLOOKUP(M495,'Convert table'!$A$1:$C$15,3,0)</f>
        <v>VNU-ETP 6</v>
      </c>
    </row>
    <row r="496" spans="1:14" ht="18.75" customHeight="1" x14ac:dyDescent="0.25">
      <c r="A496" s="7">
        <v>486</v>
      </c>
      <c r="B496" s="48" t="s">
        <v>1610</v>
      </c>
      <c r="C496" s="49" t="s">
        <v>190</v>
      </c>
      <c r="D496" s="50" t="s">
        <v>546</v>
      </c>
      <c r="E496" s="50" t="s">
        <v>1611</v>
      </c>
      <c r="F496" s="50">
        <v>160504</v>
      </c>
      <c r="G496" s="47">
        <v>35</v>
      </c>
      <c r="H496" s="47">
        <v>66</v>
      </c>
      <c r="I496" s="9">
        <v>39</v>
      </c>
      <c r="J496" s="9">
        <v>68</v>
      </c>
      <c r="K496" s="37">
        <f t="shared" si="20"/>
        <v>208</v>
      </c>
      <c r="L496" s="7" t="str">
        <f>VLOOKUP(M496,'Convert table'!$A$1:$B$15,2,0)</f>
        <v>Trung cấp</v>
      </c>
      <c r="M496" s="8" t="str">
        <f t="shared" si="19"/>
        <v>B1.3</v>
      </c>
      <c r="N496" s="56" t="str">
        <f>VLOOKUP(M496,'Convert table'!$A$1:$C$15,3,0)</f>
        <v>VNU-ETP 7</v>
      </c>
    </row>
    <row r="497" spans="1:14" ht="18.75" customHeight="1" x14ac:dyDescent="0.25">
      <c r="A497" s="7">
        <v>487</v>
      </c>
      <c r="B497" s="48" t="s">
        <v>1612</v>
      </c>
      <c r="C497" s="49" t="s">
        <v>151</v>
      </c>
      <c r="D497" s="50" t="s">
        <v>841</v>
      </c>
      <c r="E497" s="50" t="s">
        <v>1613</v>
      </c>
      <c r="F497" s="50">
        <v>160505</v>
      </c>
      <c r="G497" s="47">
        <v>48</v>
      </c>
      <c r="H497" s="47">
        <v>78</v>
      </c>
      <c r="I497" s="9">
        <v>3</v>
      </c>
      <c r="J497" s="9">
        <v>71</v>
      </c>
      <c r="K497" s="37">
        <f t="shared" si="20"/>
        <v>200</v>
      </c>
      <c r="L497" s="7" t="str">
        <f>VLOOKUP(M497,'Convert table'!$A$1:$B$15,2,0)</f>
        <v>Sơ trung cấp</v>
      </c>
      <c r="M497" s="8" t="str">
        <f t="shared" si="19"/>
        <v>B1.2</v>
      </c>
      <c r="N497" s="56" t="str">
        <f>VLOOKUP(M497,'Convert table'!$A$1:$C$15,3,0)</f>
        <v>VNU-ETP 6</v>
      </c>
    </row>
    <row r="498" spans="1:14" ht="18.75" customHeight="1" x14ac:dyDescent="0.25">
      <c r="A498" s="7">
        <v>488</v>
      </c>
      <c r="B498" s="48" t="s">
        <v>1614</v>
      </c>
      <c r="C498" s="49" t="s">
        <v>151</v>
      </c>
      <c r="D498" s="50" t="s">
        <v>1498</v>
      </c>
      <c r="E498" s="50" t="s">
        <v>1615</v>
      </c>
      <c r="F498" s="50">
        <v>160506</v>
      </c>
      <c r="G498" s="47">
        <v>56</v>
      </c>
      <c r="H498" s="47">
        <v>66</v>
      </c>
      <c r="I498" s="9">
        <v>31</v>
      </c>
      <c r="J498" s="9">
        <v>43</v>
      </c>
      <c r="K498" s="37">
        <f t="shared" si="20"/>
        <v>196</v>
      </c>
      <c r="L498" s="7" t="str">
        <f>VLOOKUP(M498,'Convert table'!$A$1:$B$15,2,0)</f>
        <v>Sơ trung cấp</v>
      </c>
      <c r="M498" s="8" t="str">
        <f t="shared" si="19"/>
        <v>B1.2</v>
      </c>
      <c r="N498" s="56" t="str">
        <f>VLOOKUP(M498,'Convert table'!$A$1:$C$15,3,0)</f>
        <v>VNU-ETP 6</v>
      </c>
    </row>
    <row r="499" spans="1:14" ht="18.75" customHeight="1" x14ac:dyDescent="0.25">
      <c r="A499" s="7">
        <v>489</v>
      </c>
      <c r="B499" s="48" t="s">
        <v>317</v>
      </c>
      <c r="C499" s="49" t="s">
        <v>151</v>
      </c>
      <c r="D499" s="50" t="s">
        <v>386</v>
      </c>
      <c r="E499" s="50" t="s">
        <v>1616</v>
      </c>
      <c r="F499" s="50">
        <v>160507</v>
      </c>
      <c r="G499" s="47">
        <v>37</v>
      </c>
      <c r="H499" s="47">
        <v>23</v>
      </c>
      <c r="I499" s="57">
        <v>0</v>
      </c>
      <c r="J499" s="9">
        <v>5</v>
      </c>
      <c r="K499" s="37">
        <f t="shared" si="20"/>
        <v>65</v>
      </c>
      <c r="L499" s="7" t="str">
        <f>VLOOKUP(M499,'Convert table'!$A$1:$B$15,2,0)</f>
        <v>Khởi đầu</v>
      </c>
      <c r="M499" s="8" t="str">
        <f t="shared" si="19"/>
        <v>A1.1</v>
      </c>
      <c r="N499" s="56" t="str">
        <f>VLOOKUP(M499,'Convert table'!$A$1:$C$15,3,0)</f>
        <v>VNU-ETP 1</v>
      </c>
    </row>
    <row r="500" spans="1:14" ht="18.75" customHeight="1" x14ac:dyDescent="0.25">
      <c r="A500" s="7">
        <v>490</v>
      </c>
      <c r="B500" s="48" t="s">
        <v>1617</v>
      </c>
      <c r="C500" s="49" t="s">
        <v>151</v>
      </c>
      <c r="D500" s="50" t="s">
        <v>487</v>
      </c>
      <c r="E500" s="50" t="s">
        <v>1618</v>
      </c>
      <c r="F500" s="50">
        <v>160508</v>
      </c>
      <c r="G500" s="47">
        <v>56</v>
      </c>
      <c r="H500" s="47">
        <v>50</v>
      </c>
      <c r="I500" s="9">
        <v>24</v>
      </c>
      <c r="J500" s="9">
        <v>50</v>
      </c>
      <c r="K500" s="37">
        <f t="shared" si="20"/>
        <v>180</v>
      </c>
      <c r="L500" s="7" t="str">
        <f>VLOOKUP(M500,'Convert table'!$A$1:$B$15,2,0)</f>
        <v>Sơ trung cấp</v>
      </c>
      <c r="M500" s="8" t="str">
        <f t="shared" si="19"/>
        <v>B1.2</v>
      </c>
      <c r="N500" s="56" t="str">
        <f>VLOOKUP(M500,'Convert table'!$A$1:$C$15,3,0)</f>
        <v>VNU-ETP 6</v>
      </c>
    </row>
    <row r="501" spans="1:14" ht="18.75" customHeight="1" x14ac:dyDescent="0.25">
      <c r="A501" s="7">
        <v>491</v>
      </c>
      <c r="B501" s="48" t="s">
        <v>343</v>
      </c>
      <c r="C501" s="49" t="s">
        <v>151</v>
      </c>
      <c r="D501" s="50" t="s">
        <v>1229</v>
      </c>
      <c r="E501" s="50" t="s">
        <v>1619</v>
      </c>
      <c r="F501" s="50">
        <v>160509</v>
      </c>
      <c r="G501" s="47">
        <v>42</v>
      </c>
      <c r="H501" s="47">
        <v>50</v>
      </c>
      <c r="I501" s="9">
        <v>16</v>
      </c>
      <c r="J501" s="9">
        <v>44</v>
      </c>
      <c r="K501" s="37">
        <f t="shared" si="20"/>
        <v>152</v>
      </c>
      <c r="L501" s="7" t="str">
        <f>VLOOKUP(M501,'Convert table'!$A$1:$B$15,2,0)</f>
        <v>Sơ trung cấp</v>
      </c>
      <c r="M501" s="8" t="str">
        <f t="shared" si="19"/>
        <v>B1.1</v>
      </c>
      <c r="N501" s="56" t="str">
        <f>VLOOKUP(M501,'Convert table'!$A$1:$C$15,3,0)</f>
        <v>VNU-ETP 5</v>
      </c>
    </row>
    <row r="502" spans="1:14" ht="18.75" customHeight="1" x14ac:dyDescent="0.25">
      <c r="A502" s="7">
        <v>492</v>
      </c>
      <c r="B502" s="48" t="s">
        <v>1574</v>
      </c>
      <c r="C502" s="49" t="s">
        <v>151</v>
      </c>
      <c r="D502" s="50" t="s">
        <v>436</v>
      </c>
      <c r="E502" s="50" t="s">
        <v>1620</v>
      </c>
      <c r="F502" s="50">
        <v>160510</v>
      </c>
      <c r="G502" s="47">
        <v>29</v>
      </c>
      <c r="H502" s="47">
        <v>47</v>
      </c>
      <c r="I502" s="9">
        <v>12</v>
      </c>
      <c r="J502" s="9">
        <v>23</v>
      </c>
      <c r="K502" s="37">
        <f t="shared" si="20"/>
        <v>111</v>
      </c>
      <c r="L502" s="7" t="str">
        <f>VLOOKUP(M502,'Convert table'!$A$1:$B$15,2,0)</f>
        <v>Sơ cấp</v>
      </c>
      <c r="M502" s="8" t="str">
        <f t="shared" si="19"/>
        <v>A2.1</v>
      </c>
      <c r="N502" s="56" t="str">
        <f>VLOOKUP(M502,'Convert table'!$A$1:$C$15,3,0)</f>
        <v>VNU-ETP 3</v>
      </c>
    </row>
    <row r="503" spans="1:14" ht="18.75" customHeight="1" x14ac:dyDescent="0.25">
      <c r="A503" s="7">
        <v>493</v>
      </c>
      <c r="B503" s="48" t="s">
        <v>1621</v>
      </c>
      <c r="C503" s="49" t="s">
        <v>151</v>
      </c>
      <c r="D503" s="50" t="s">
        <v>1122</v>
      </c>
      <c r="E503" s="50" t="s">
        <v>1622</v>
      </c>
      <c r="F503" s="50">
        <v>160511</v>
      </c>
      <c r="G503" s="47">
        <v>16</v>
      </c>
      <c r="H503" s="47">
        <v>30</v>
      </c>
      <c r="I503" s="9">
        <v>12</v>
      </c>
      <c r="J503" s="9">
        <v>48</v>
      </c>
      <c r="K503" s="37">
        <f t="shared" si="20"/>
        <v>106</v>
      </c>
      <c r="L503" s="7" t="str">
        <f>VLOOKUP(M503,'Convert table'!$A$1:$B$15,2,0)</f>
        <v>Sơ cấp</v>
      </c>
      <c r="M503" s="8" t="str">
        <f t="shared" si="19"/>
        <v>A2.1</v>
      </c>
      <c r="N503" s="56" t="str">
        <f>VLOOKUP(M503,'Convert table'!$A$1:$C$15,3,0)</f>
        <v>VNU-ETP 3</v>
      </c>
    </row>
    <row r="504" spans="1:14" ht="18.75" customHeight="1" x14ac:dyDescent="0.25">
      <c r="A504" s="7">
        <v>494</v>
      </c>
      <c r="B504" s="48" t="s">
        <v>1623</v>
      </c>
      <c r="C504" s="49" t="s">
        <v>151</v>
      </c>
      <c r="D504" s="50" t="s">
        <v>1352</v>
      </c>
      <c r="E504" s="50" t="s">
        <v>1624</v>
      </c>
      <c r="F504" s="50">
        <v>160512</v>
      </c>
      <c r="G504" s="47">
        <v>43</v>
      </c>
      <c r="H504" s="47">
        <v>45</v>
      </c>
      <c r="I504" s="9">
        <v>0</v>
      </c>
      <c r="J504" s="9">
        <v>5</v>
      </c>
      <c r="K504" s="37">
        <f t="shared" si="20"/>
        <v>93</v>
      </c>
      <c r="L504" s="7" t="str">
        <f>VLOOKUP(M504,'Convert table'!$A$1:$B$15,2,0)</f>
        <v>Khởi đầu</v>
      </c>
      <c r="M504" s="8" t="str">
        <f t="shared" si="19"/>
        <v>A1.2</v>
      </c>
      <c r="N504" s="56" t="str">
        <f>VLOOKUP(M504,'Convert table'!$A$1:$C$15,3,0)</f>
        <v>VNU-ETP 2</v>
      </c>
    </row>
    <row r="505" spans="1:14" ht="18.75" customHeight="1" x14ac:dyDescent="0.25">
      <c r="A505" s="7">
        <v>495</v>
      </c>
      <c r="B505" s="48" t="s">
        <v>1625</v>
      </c>
      <c r="C505" s="49" t="s">
        <v>151</v>
      </c>
      <c r="D505" s="50" t="s">
        <v>1340</v>
      </c>
      <c r="E505" s="50" t="s">
        <v>1626</v>
      </c>
      <c r="F505" s="50">
        <v>160513</v>
      </c>
      <c r="G505" s="47">
        <v>38</v>
      </c>
      <c r="H505" s="47">
        <v>43</v>
      </c>
      <c r="I505" s="9">
        <v>0</v>
      </c>
      <c r="J505" s="9">
        <v>32</v>
      </c>
      <c r="K505" s="37">
        <f t="shared" si="20"/>
        <v>113</v>
      </c>
      <c r="L505" s="7" t="str">
        <f>VLOOKUP(M505,'Convert table'!$A$1:$B$15,2,0)</f>
        <v>Sơ cấp</v>
      </c>
      <c r="M505" s="8" t="str">
        <f t="shared" si="19"/>
        <v>A2.1</v>
      </c>
      <c r="N505" s="56" t="str">
        <f>VLOOKUP(M505,'Convert table'!$A$1:$C$15,3,0)</f>
        <v>VNU-ETP 3</v>
      </c>
    </row>
    <row r="506" spans="1:14" ht="18.75" customHeight="1" x14ac:dyDescent="0.25">
      <c r="A506" s="7">
        <v>496</v>
      </c>
      <c r="B506" s="48" t="s">
        <v>221</v>
      </c>
      <c r="C506" s="49" t="s">
        <v>344</v>
      </c>
      <c r="D506" s="50" t="s">
        <v>1627</v>
      </c>
      <c r="E506" s="50" t="s">
        <v>1628</v>
      </c>
      <c r="F506" s="50">
        <v>160514</v>
      </c>
      <c r="G506" s="47">
        <v>29</v>
      </c>
      <c r="H506" s="47">
        <v>34</v>
      </c>
      <c r="I506" s="9">
        <v>16</v>
      </c>
      <c r="J506" s="9">
        <v>5</v>
      </c>
      <c r="K506" s="37">
        <f t="shared" si="20"/>
        <v>84</v>
      </c>
      <c r="L506" s="7" t="str">
        <f>VLOOKUP(M506,'Convert table'!$A$1:$B$15,2,0)</f>
        <v>Khởi đầu</v>
      </c>
      <c r="M506" s="8" t="str">
        <f t="shared" si="19"/>
        <v>A1.2</v>
      </c>
      <c r="N506" s="56" t="str">
        <f>VLOOKUP(M506,'Convert table'!$A$1:$C$15,3,0)</f>
        <v>VNU-ETP 2</v>
      </c>
    </row>
    <row r="507" spans="1:14" ht="18.75" customHeight="1" x14ac:dyDescent="0.25">
      <c r="A507" s="7">
        <v>497</v>
      </c>
      <c r="B507" s="48" t="s">
        <v>796</v>
      </c>
      <c r="C507" s="49" t="s">
        <v>344</v>
      </c>
      <c r="D507" s="50" t="s">
        <v>887</v>
      </c>
      <c r="E507" s="50" t="s">
        <v>1629</v>
      </c>
      <c r="F507" s="50">
        <v>160515</v>
      </c>
      <c r="G507" s="47">
        <v>11</v>
      </c>
      <c r="H507" s="47">
        <v>42</v>
      </c>
      <c r="I507" s="9">
        <v>16</v>
      </c>
      <c r="J507" s="9">
        <v>11</v>
      </c>
      <c r="K507" s="37">
        <f t="shared" si="20"/>
        <v>80</v>
      </c>
      <c r="L507" s="7" t="str">
        <f>VLOOKUP(M507,'Convert table'!$A$1:$B$15,2,0)</f>
        <v>Khởi đầu</v>
      </c>
      <c r="M507" s="8" t="str">
        <f t="shared" si="19"/>
        <v>A1.2</v>
      </c>
      <c r="N507" s="56" t="str">
        <f>VLOOKUP(M507,'Convert table'!$A$1:$C$15,3,0)</f>
        <v>VNU-ETP 2</v>
      </c>
    </row>
    <row r="508" spans="1:14" ht="18.75" customHeight="1" x14ac:dyDescent="0.25">
      <c r="A508" s="7">
        <v>498</v>
      </c>
      <c r="B508" s="48" t="s">
        <v>1630</v>
      </c>
      <c r="C508" s="49" t="s">
        <v>1631</v>
      </c>
      <c r="D508" s="50" t="s">
        <v>1288</v>
      </c>
      <c r="E508" s="50" t="s">
        <v>1632</v>
      </c>
      <c r="F508" s="50">
        <v>160516</v>
      </c>
      <c r="G508" s="47">
        <v>38</v>
      </c>
      <c r="H508" s="47">
        <v>64</v>
      </c>
      <c r="I508" s="9">
        <v>57</v>
      </c>
      <c r="J508" s="9">
        <v>55</v>
      </c>
      <c r="K508" s="37">
        <f t="shared" si="20"/>
        <v>214</v>
      </c>
      <c r="L508" s="7" t="str">
        <f>VLOOKUP(M508,'Convert table'!$A$1:$B$15,2,0)</f>
        <v>Trung cấp</v>
      </c>
      <c r="M508" s="8" t="str">
        <f t="shared" si="19"/>
        <v>B1.3</v>
      </c>
      <c r="N508" s="56" t="str">
        <f>VLOOKUP(M508,'Convert table'!$A$1:$C$15,3,0)</f>
        <v>VNU-ETP 7</v>
      </c>
    </row>
    <row r="509" spans="1:14" ht="18.75" customHeight="1" x14ac:dyDescent="0.25">
      <c r="A509" s="7">
        <v>499</v>
      </c>
      <c r="B509" s="48" t="s">
        <v>1633</v>
      </c>
      <c r="C509" s="49" t="s">
        <v>1634</v>
      </c>
      <c r="D509" s="50" t="s">
        <v>1210</v>
      </c>
      <c r="E509" s="50" t="s">
        <v>1635</v>
      </c>
      <c r="F509" s="50">
        <v>160517</v>
      </c>
      <c r="G509" s="47">
        <v>34</v>
      </c>
      <c r="H509" s="47">
        <v>58</v>
      </c>
      <c r="I509" s="9">
        <v>16</v>
      </c>
      <c r="J509" s="9">
        <v>9</v>
      </c>
      <c r="K509" s="37">
        <f t="shared" ref="K509:K512" si="23">G509+H509+I509+J509</f>
        <v>117</v>
      </c>
      <c r="L509" s="7" t="str">
        <f>VLOOKUP(M509,'Convert table'!$A$1:$B$15,2,0)</f>
        <v>Sơ cấp</v>
      </c>
      <c r="M509" s="8" t="str">
        <f t="shared" ref="M509:M512" si="24">IF(K509&gt;=376,"C2.2",IF(K509&gt;=351,"C2.1",IF(K509&gt;=326,"C1.2",IF(K509&gt;=301,"C1.1",IF(K509&gt;=276,"B2.2",IF(K509&gt;=251,"B2.1",IF(K509&gt;=226,"B1.4",IF(K509&gt;=201,"B1.3",IF(K509&gt;=176,"B1.2",IF(K509&gt;=151,"B1.1",IF(K509&gt;=126,"A2.2",IF(K509&gt;=101,"A2.1",IF(K509&gt;=76,"A1.2","A1.1")))))))))))))</f>
        <v>A2.1</v>
      </c>
      <c r="N509" s="58" t="str">
        <f>VLOOKUP(M509,'Convert table'!$A$1:$C$15,3,0)</f>
        <v>VNU-ETP 3</v>
      </c>
    </row>
    <row r="510" spans="1:14" ht="18.75" customHeight="1" x14ac:dyDescent="0.25">
      <c r="A510" s="7">
        <v>500</v>
      </c>
      <c r="B510" s="48" t="s">
        <v>161</v>
      </c>
      <c r="C510" s="49" t="s">
        <v>347</v>
      </c>
      <c r="D510" s="50" t="s">
        <v>804</v>
      </c>
      <c r="E510" s="50" t="s">
        <v>1636</v>
      </c>
      <c r="F510" s="50">
        <v>160518</v>
      </c>
      <c r="G510" s="47">
        <v>56</v>
      </c>
      <c r="H510" s="47">
        <v>43</v>
      </c>
      <c r="I510" s="9">
        <v>20</v>
      </c>
      <c r="J510" s="9">
        <v>8</v>
      </c>
      <c r="K510" s="37">
        <f t="shared" si="23"/>
        <v>127</v>
      </c>
      <c r="L510" s="7" t="str">
        <f>VLOOKUP(M510,'Convert table'!$A$1:$B$15,2,0)</f>
        <v>Sơ cấp</v>
      </c>
      <c r="M510" s="8" t="str">
        <f t="shared" si="24"/>
        <v>A2.2</v>
      </c>
      <c r="N510" s="58" t="str">
        <f>VLOOKUP(M510,'Convert table'!$A$1:$C$15,3,0)</f>
        <v>VNU-ETP 4</v>
      </c>
    </row>
    <row r="511" spans="1:14" ht="18.75" customHeight="1" x14ac:dyDescent="0.25">
      <c r="A511" s="7">
        <v>501</v>
      </c>
      <c r="B511" s="48" t="s">
        <v>234</v>
      </c>
      <c r="C511" s="49" t="s">
        <v>347</v>
      </c>
      <c r="D511" s="50" t="s">
        <v>1288</v>
      </c>
      <c r="E511" s="50" t="s">
        <v>1637</v>
      </c>
      <c r="F511" s="50">
        <v>160519</v>
      </c>
      <c r="G511" s="47">
        <v>38</v>
      </c>
      <c r="H511" s="47">
        <v>29</v>
      </c>
      <c r="I511" s="9">
        <v>16</v>
      </c>
      <c r="J511" s="9">
        <v>12</v>
      </c>
      <c r="K511" s="37">
        <f t="shared" si="23"/>
        <v>95</v>
      </c>
      <c r="L511" s="7" t="str">
        <f>VLOOKUP(M511,'Convert table'!$A$1:$B$15,2,0)</f>
        <v>Khởi đầu</v>
      </c>
      <c r="M511" s="8" t="str">
        <f t="shared" si="24"/>
        <v>A1.2</v>
      </c>
      <c r="N511" s="58" t="str">
        <f>VLOOKUP(M511,'Convert table'!$A$1:$C$15,3,0)</f>
        <v>VNU-ETP 2</v>
      </c>
    </row>
    <row r="512" spans="1:14" ht="18.75" customHeight="1" x14ac:dyDescent="0.25">
      <c r="A512" s="7">
        <v>502</v>
      </c>
      <c r="B512" s="48" t="s">
        <v>1638</v>
      </c>
      <c r="C512" s="49" t="s">
        <v>347</v>
      </c>
      <c r="D512" s="50" t="s">
        <v>1091</v>
      </c>
      <c r="E512" s="50" t="s">
        <v>1639</v>
      </c>
      <c r="F512" s="50">
        <v>160520</v>
      </c>
      <c r="G512" s="47">
        <v>33</v>
      </c>
      <c r="H512" s="47">
        <v>34</v>
      </c>
      <c r="I512" s="9">
        <v>0</v>
      </c>
      <c r="J512" s="9">
        <v>6</v>
      </c>
      <c r="K512" s="37">
        <f t="shared" si="23"/>
        <v>73</v>
      </c>
      <c r="L512" s="7" t="str">
        <f>VLOOKUP(M512,'Convert table'!$A$1:$B$15,2,0)</f>
        <v>Khởi đầu</v>
      </c>
      <c r="M512" s="8" t="str">
        <f t="shared" si="24"/>
        <v>A1.1</v>
      </c>
      <c r="N512" s="58" t="str">
        <f>VLOOKUP(M512,'Convert table'!$A$1:$C$15,3,0)</f>
        <v>VNU-ETP 1</v>
      </c>
    </row>
    <row r="513" spans="1:14" ht="18.75" customHeight="1" x14ac:dyDescent="0.25">
      <c r="A513" s="7">
        <v>503</v>
      </c>
      <c r="B513" s="48" t="s">
        <v>1640</v>
      </c>
      <c r="C513" s="49" t="s">
        <v>185</v>
      </c>
      <c r="D513" s="50" t="s">
        <v>959</v>
      </c>
      <c r="E513" s="50" t="s">
        <v>1641</v>
      </c>
      <c r="F513" s="50">
        <v>160984</v>
      </c>
      <c r="G513" s="47">
        <v>27</v>
      </c>
      <c r="H513" s="47">
        <v>44</v>
      </c>
      <c r="I513" s="9">
        <v>20</v>
      </c>
      <c r="J513" s="9">
        <v>18</v>
      </c>
      <c r="K513" s="37">
        <f t="shared" si="20"/>
        <v>109</v>
      </c>
      <c r="L513" s="7" t="str">
        <f>VLOOKUP(M513,'Convert table'!$A$1:$B$15,2,0)</f>
        <v>Sơ cấp</v>
      </c>
      <c r="M513" s="8" t="str">
        <f t="shared" si="19"/>
        <v>A2.1</v>
      </c>
      <c r="N513" s="56" t="str">
        <f>VLOOKUP(M513,'Convert table'!$A$1:$C$15,3,0)</f>
        <v>VNU-ETP 3</v>
      </c>
    </row>
    <row r="514" spans="1:14" ht="18.75" customHeight="1" x14ac:dyDescent="0.25">
      <c r="A514" s="7">
        <v>504</v>
      </c>
      <c r="B514" s="48" t="s">
        <v>1642</v>
      </c>
      <c r="C514" s="49" t="s">
        <v>335</v>
      </c>
      <c r="D514" s="50" t="s">
        <v>1438</v>
      </c>
      <c r="E514" s="50" t="s">
        <v>1643</v>
      </c>
      <c r="F514" s="50">
        <v>160998</v>
      </c>
      <c r="G514" s="103" t="s">
        <v>3643</v>
      </c>
      <c r="H514" s="104"/>
      <c r="I514" s="104"/>
      <c r="J514" s="104"/>
      <c r="K514" s="105"/>
      <c r="L514" s="7"/>
      <c r="M514" s="8"/>
      <c r="N514" s="56"/>
    </row>
    <row r="515" spans="1:14" ht="18.75" customHeight="1" x14ac:dyDescent="0.25">
      <c r="N515" s="11"/>
    </row>
    <row r="516" spans="1:14" ht="18.75" customHeight="1" x14ac:dyDescent="0.25">
      <c r="A516" s="112" t="s">
        <v>3650</v>
      </c>
      <c r="N516" s="11"/>
    </row>
    <row r="517" spans="1:14" ht="18.75" customHeight="1" x14ac:dyDescent="0.25">
      <c r="A517" s="112" t="s">
        <v>3651</v>
      </c>
      <c r="N517" s="11"/>
    </row>
    <row r="518" spans="1:14" ht="18.75" customHeight="1" thickBot="1" x14ac:dyDescent="0.3">
      <c r="B518" s="13"/>
      <c r="C518" s="2"/>
      <c r="D518" s="2"/>
      <c r="E518" s="13"/>
      <c r="F518" s="13"/>
      <c r="G518" s="13"/>
      <c r="H518" s="13"/>
      <c r="I518" s="13"/>
      <c r="J518" s="13"/>
      <c r="K518" s="111" t="s">
        <v>3645</v>
      </c>
      <c r="L518" s="111"/>
      <c r="M518" s="111"/>
      <c r="N518" s="111"/>
    </row>
    <row r="519" spans="1:14" ht="18.75" customHeight="1" x14ac:dyDescent="0.25">
      <c r="B519" s="93" t="s">
        <v>88</v>
      </c>
      <c r="C519" s="46" t="s">
        <v>109</v>
      </c>
      <c r="D519" s="15">
        <f>COUNTIF($M$11:$M$514,"A1.1")</f>
        <v>79</v>
      </c>
      <c r="E519" s="38"/>
      <c r="F519" s="16" t="s">
        <v>105</v>
      </c>
      <c r="G519" s="15">
        <f>COUNTIF($M$11:$M$514,"B1.1")</f>
        <v>65</v>
      </c>
      <c r="H519" s="77" t="s">
        <v>99</v>
      </c>
      <c r="I519" s="78"/>
      <c r="J519" s="15">
        <f>COUNTIF($M$11:$M$514,"C1.1")</f>
        <v>1</v>
      </c>
      <c r="K519" s="83" t="s">
        <v>96</v>
      </c>
      <c r="L519" s="84"/>
      <c r="M519" s="84"/>
      <c r="N519" s="84"/>
    </row>
    <row r="520" spans="1:14" ht="18.75" customHeight="1" x14ac:dyDescent="0.25">
      <c r="B520" s="94"/>
      <c r="C520" s="45" t="s">
        <v>108</v>
      </c>
      <c r="D520" s="17">
        <f>COUNTIF($M$11:$M$514,"A1.2")</f>
        <v>81</v>
      </c>
      <c r="E520" s="39"/>
      <c r="F520" s="18" t="s">
        <v>104</v>
      </c>
      <c r="G520" s="17">
        <f>COUNTIF($M$11:$M$514,"B1.2")</f>
        <v>65</v>
      </c>
      <c r="H520" s="81" t="s">
        <v>98</v>
      </c>
      <c r="I520" s="82"/>
      <c r="J520" s="17">
        <f>COUNTIF($M$11:$M$514,"C1.2")</f>
        <v>1</v>
      </c>
      <c r="K520" s="83"/>
      <c r="L520" s="84"/>
      <c r="M520" s="84"/>
      <c r="N520" s="84"/>
    </row>
    <row r="521" spans="1:14" ht="18.75" customHeight="1" x14ac:dyDescent="0.25">
      <c r="A521" s="2"/>
      <c r="B521" s="94"/>
      <c r="C521" s="19" t="s">
        <v>107</v>
      </c>
      <c r="D521" s="17">
        <f>COUNTIF($M$11:$M$514,"A2.1")</f>
        <v>60</v>
      </c>
      <c r="E521" s="40"/>
      <c r="F521" s="21" t="s">
        <v>103</v>
      </c>
      <c r="G521" s="17">
        <f>COUNTIF($M$11:$M$514,"B1.3")</f>
        <v>35</v>
      </c>
      <c r="H521" s="81" t="s">
        <v>110</v>
      </c>
      <c r="I521" s="82"/>
      <c r="J521" s="20">
        <f>COUNTIF($M$11:$M$514,"C2.1")</f>
        <v>0</v>
      </c>
      <c r="K521" s="2"/>
    </row>
    <row r="522" spans="1:14" ht="18.75" customHeight="1" x14ac:dyDescent="0.25">
      <c r="A522" s="2"/>
      <c r="B522" s="94"/>
      <c r="C522" s="45" t="s">
        <v>106</v>
      </c>
      <c r="D522" s="17">
        <f>COUNTIF($M$11:$M$514,"A2.2")</f>
        <v>66</v>
      </c>
      <c r="E522" s="39"/>
      <c r="F522" s="18" t="s">
        <v>102</v>
      </c>
      <c r="G522" s="17">
        <f>COUNTIF($M$11:$M$514,"B1.4")</f>
        <v>25</v>
      </c>
      <c r="H522" s="81" t="s">
        <v>111</v>
      </c>
      <c r="I522" s="82"/>
      <c r="J522" s="17">
        <f>COUNTIF($M$11:$M$514,"C2.2")</f>
        <v>0</v>
      </c>
      <c r="K522" s="2"/>
    </row>
    <row r="523" spans="1:14" ht="18.75" customHeight="1" x14ac:dyDescent="0.25">
      <c r="A523" s="2"/>
      <c r="B523" s="94"/>
      <c r="C523" s="26"/>
      <c r="D523" s="17"/>
      <c r="E523" s="39"/>
      <c r="F523" s="18" t="s">
        <v>101</v>
      </c>
      <c r="G523" s="17">
        <f>COUNTIF($M$11:$M$514,"B2.1")</f>
        <v>13</v>
      </c>
      <c r="H523" s="79"/>
      <c r="I523" s="80"/>
      <c r="J523" s="22"/>
      <c r="K523" s="2"/>
    </row>
    <row r="524" spans="1:14" ht="18.75" customHeight="1" thickBot="1" x14ac:dyDescent="0.3">
      <c r="A524" s="2"/>
      <c r="B524" s="95"/>
      <c r="C524" s="27"/>
      <c r="D524" s="24"/>
      <c r="E524" s="41"/>
      <c r="F524" s="23" t="s">
        <v>100</v>
      </c>
      <c r="G524" s="24">
        <f>COUNTIF($M$11:$M$514,"B2.2")</f>
        <v>6</v>
      </c>
      <c r="H524" s="91"/>
      <c r="I524" s="92"/>
      <c r="J524" s="25"/>
      <c r="K524" s="83" t="s">
        <v>97</v>
      </c>
      <c r="L524" s="84"/>
      <c r="M524" s="84"/>
      <c r="N524" s="84"/>
    </row>
    <row r="525" spans="1:14" ht="19.5" customHeight="1" x14ac:dyDescent="0.25">
      <c r="A525" s="2"/>
      <c r="N525" s="12"/>
    </row>
    <row r="526" spans="1:14" ht="19.5" customHeight="1" x14ac:dyDescent="0.25">
      <c r="A526" s="2"/>
      <c r="N526" s="11"/>
    </row>
    <row r="527" spans="1:14" ht="19.5" customHeight="1" x14ac:dyDescent="0.25">
      <c r="A527" s="2"/>
      <c r="N527" s="11"/>
    </row>
    <row r="528" spans="1:14" ht="19.5" customHeight="1" x14ac:dyDescent="0.25">
      <c r="A528" s="2"/>
      <c r="N528" s="11"/>
    </row>
    <row r="529" spans="1:14" ht="19.5" customHeight="1" x14ac:dyDescent="0.25">
      <c r="A529" s="2"/>
      <c r="N529" s="11"/>
    </row>
    <row r="530" spans="1:14" ht="19.5" customHeight="1" x14ac:dyDescent="0.25">
      <c r="A530" s="2"/>
      <c r="N530" s="11"/>
    </row>
    <row r="531" spans="1:14" ht="19.5" customHeight="1" x14ac:dyDescent="0.25">
      <c r="A531" s="2"/>
      <c r="N531" s="11"/>
    </row>
    <row r="532" spans="1:14" ht="19.5" customHeight="1" x14ac:dyDescent="0.25">
      <c r="A532" s="2"/>
      <c r="N532" s="11"/>
    </row>
    <row r="533" spans="1:14" ht="19.5" customHeight="1" x14ac:dyDescent="0.25">
      <c r="A533" s="2"/>
      <c r="N533" s="11"/>
    </row>
    <row r="534" spans="1:14" ht="19.5" customHeight="1" x14ac:dyDescent="0.25">
      <c r="A534" s="2"/>
      <c r="N534" s="11"/>
    </row>
    <row r="535" spans="1:14" ht="19.5" customHeight="1" x14ac:dyDescent="0.25">
      <c r="A535" s="2"/>
      <c r="N535" s="11"/>
    </row>
    <row r="536" spans="1:14" ht="19.5" customHeight="1" x14ac:dyDescent="0.25">
      <c r="A536" s="2"/>
      <c r="N536" s="11"/>
    </row>
    <row r="537" spans="1:14" ht="19.5" customHeight="1" x14ac:dyDescent="0.25">
      <c r="A537" s="2"/>
      <c r="B537" s="2"/>
      <c r="C537" s="2"/>
      <c r="D537" s="2"/>
      <c r="E537" s="2"/>
      <c r="F537" s="2"/>
      <c r="K537" s="2"/>
      <c r="L537" s="2"/>
      <c r="N537" s="11"/>
    </row>
    <row r="538" spans="1:14" ht="19.5" customHeight="1" x14ac:dyDescent="0.25">
      <c r="A538" s="2"/>
      <c r="B538" s="2"/>
      <c r="C538" s="2"/>
      <c r="D538" s="2"/>
      <c r="E538" s="2"/>
      <c r="F538" s="2"/>
      <c r="K538" s="2"/>
      <c r="L538" s="2"/>
      <c r="N538" s="11"/>
    </row>
    <row r="539" spans="1:14" ht="19.5" customHeight="1" x14ac:dyDescent="0.25">
      <c r="A539" s="2"/>
      <c r="B539" s="2"/>
      <c r="C539" s="2"/>
      <c r="D539" s="2"/>
      <c r="E539" s="2"/>
      <c r="F539" s="2"/>
      <c r="K539" s="2"/>
      <c r="L539" s="2"/>
      <c r="N539" s="11"/>
    </row>
    <row r="540" spans="1:14" ht="19.5" customHeight="1" x14ac:dyDescent="0.25">
      <c r="A540" s="2"/>
      <c r="B540" s="2"/>
      <c r="C540" s="2"/>
      <c r="D540" s="2"/>
      <c r="E540" s="2"/>
      <c r="F540" s="2"/>
      <c r="K540" s="2"/>
      <c r="L540" s="2"/>
      <c r="N540" s="11"/>
    </row>
    <row r="541" spans="1:14" ht="19.5" customHeight="1" x14ac:dyDescent="0.25">
      <c r="A541" s="2"/>
      <c r="B541" s="2"/>
      <c r="C541" s="2"/>
      <c r="D541" s="2"/>
      <c r="E541" s="2"/>
      <c r="F541" s="2"/>
      <c r="K541" s="2"/>
      <c r="L541" s="2"/>
      <c r="N541" s="11"/>
    </row>
    <row r="542" spans="1:14" ht="19.5" customHeight="1" x14ac:dyDescent="0.25">
      <c r="A542" s="2"/>
      <c r="B542" s="2"/>
      <c r="C542" s="2"/>
      <c r="D542" s="2"/>
      <c r="E542" s="2"/>
      <c r="F542" s="2"/>
      <c r="K542" s="2"/>
      <c r="L542" s="2"/>
      <c r="N542" s="11"/>
    </row>
    <row r="543" spans="1:14" ht="19.5" customHeight="1" x14ac:dyDescent="0.25">
      <c r="A543" s="2"/>
      <c r="B543" s="2"/>
      <c r="C543" s="2"/>
      <c r="D543" s="2"/>
      <c r="E543" s="2"/>
      <c r="F543" s="2"/>
      <c r="K543" s="2"/>
      <c r="L543" s="2"/>
      <c r="N543" s="11"/>
    </row>
    <row r="544" spans="1:14" ht="19.5" customHeight="1" x14ac:dyDescent="0.25">
      <c r="A544" s="2"/>
      <c r="B544" s="2"/>
      <c r="C544" s="2"/>
      <c r="D544" s="2"/>
      <c r="E544" s="2"/>
      <c r="F544" s="2"/>
      <c r="K544" s="2"/>
      <c r="L544" s="2"/>
      <c r="N544" s="11"/>
    </row>
    <row r="545" spans="1:14" ht="19.5" customHeight="1" x14ac:dyDescent="0.25">
      <c r="A545" s="2"/>
      <c r="B545" s="2"/>
      <c r="C545" s="2"/>
      <c r="D545" s="2"/>
      <c r="E545" s="2"/>
      <c r="F545" s="2"/>
      <c r="K545" s="2"/>
      <c r="L545" s="2"/>
      <c r="N545" s="11"/>
    </row>
    <row r="546" spans="1:14" ht="19.5" customHeight="1" x14ac:dyDescent="0.25">
      <c r="A546" s="2"/>
      <c r="B546" s="2"/>
      <c r="C546" s="2"/>
      <c r="D546" s="2"/>
      <c r="E546" s="2"/>
      <c r="F546" s="2"/>
      <c r="K546" s="2"/>
      <c r="L546" s="2"/>
      <c r="N546" s="11"/>
    </row>
    <row r="547" spans="1:14" ht="19.5" customHeight="1" x14ac:dyDescent="0.25">
      <c r="A547" s="2"/>
      <c r="B547" s="2"/>
      <c r="C547" s="2"/>
      <c r="D547" s="2"/>
      <c r="E547" s="2"/>
      <c r="F547" s="2"/>
      <c r="K547" s="2"/>
      <c r="L547" s="2"/>
      <c r="N547" s="11"/>
    </row>
    <row r="548" spans="1:14" ht="19.5" customHeight="1" x14ac:dyDescent="0.25">
      <c r="A548" s="2"/>
      <c r="B548" s="2"/>
      <c r="C548" s="2"/>
      <c r="D548" s="2"/>
      <c r="E548" s="2"/>
      <c r="F548" s="2"/>
      <c r="K548" s="2"/>
      <c r="L548" s="2"/>
      <c r="N548" s="11"/>
    </row>
    <row r="549" spans="1:14" ht="19.5" customHeight="1" x14ac:dyDescent="0.25">
      <c r="A549" s="2"/>
      <c r="B549" s="2"/>
      <c r="C549" s="2"/>
      <c r="D549" s="2"/>
      <c r="E549" s="2"/>
      <c r="F549" s="2"/>
      <c r="K549" s="2"/>
      <c r="L549" s="2"/>
      <c r="N549" s="11"/>
    </row>
    <row r="550" spans="1:14" ht="19.5" customHeight="1" x14ac:dyDescent="0.25">
      <c r="A550" s="2"/>
      <c r="B550" s="2"/>
      <c r="C550" s="2"/>
      <c r="D550" s="2"/>
      <c r="E550" s="2"/>
      <c r="F550" s="2"/>
      <c r="K550" s="2"/>
      <c r="L550" s="2"/>
      <c r="N550" s="11"/>
    </row>
    <row r="551" spans="1:14" ht="19.5" customHeight="1" x14ac:dyDescent="0.25">
      <c r="A551" s="2"/>
      <c r="B551" s="2"/>
      <c r="C551" s="2"/>
      <c r="D551" s="2"/>
      <c r="E551" s="2"/>
      <c r="F551" s="2"/>
      <c r="K551" s="2"/>
      <c r="L551" s="2"/>
      <c r="N551" s="11"/>
    </row>
    <row r="552" spans="1:14" ht="19.5" customHeight="1" x14ac:dyDescent="0.25">
      <c r="A552" s="2"/>
      <c r="B552" s="2"/>
      <c r="C552" s="2"/>
      <c r="D552" s="2"/>
      <c r="E552" s="2"/>
      <c r="F552" s="2"/>
      <c r="K552" s="2"/>
      <c r="L552" s="2"/>
      <c r="N552" s="11"/>
    </row>
    <row r="553" spans="1:14" ht="19.5" customHeight="1" x14ac:dyDescent="0.25">
      <c r="A553" s="2"/>
      <c r="B553" s="2"/>
      <c r="C553" s="2"/>
      <c r="D553" s="2"/>
      <c r="E553" s="2"/>
      <c r="F553" s="2"/>
      <c r="K553" s="2"/>
      <c r="L553" s="2"/>
      <c r="N553" s="11"/>
    </row>
    <row r="554" spans="1:14" ht="19.5" customHeight="1" x14ac:dyDescent="0.25">
      <c r="A554" s="2"/>
      <c r="B554" s="2"/>
      <c r="C554" s="2"/>
      <c r="D554" s="2"/>
      <c r="E554" s="2"/>
      <c r="F554" s="2"/>
      <c r="K554" s="2"/>
      <c r="L554" s="2"/>
      <c r="N554" s="11"/>
    </row>
    <row r="555" spans="1:14" ht="19.5" customHeight="1" x14ac:dyDescent="0.25">
      <c r="A555" s="2"/>
      <c r="B555" s="2"/>
      <c r="C555" s="2"/>
      <c r="D555" s="2"/>
      <c r="E555" s="2"/>
      <c r="F555" s="2"/>
      <c r="K555" s="2"/>
      <c r="L555" s="2"/>
      <c r="N555" s="11"/>
    </row>
    <row r="556" spans="1:14" ht="19.5" customHeight="1" x14ac:dyDescent="0.25">
      <c r="A556" s="2"/>
      <c r="B556" s="2"/>
      <c r="C556" s="2"/>
      <c r="D556" s="2"/>
      <c r="E556" s="2"/>
      <c r="F556" s="2"/>
      <c r="K556" s="2"/>
      <c r="L556" s="2"/>
      <c r="N556" s="11"/>
    </row>
    <row r="557" spans="1:14" ht="19.5" customHeight="1" x14ac:dyDescent="0.25">
      <c r="A557" s="2"/>
      <c r="B557" s="2"/>
      <c r="C557" s="2"/>
      <c r="D557" s="2"/>
      <c r="E557" s="2"/>
      <c r="F557" s="2"/>
      <c r="K557" s="2"/>
      <c r="L557" s="2"/>
      <c r="N557" s="11"/>
    </row>
    <row r="558" spans="1:14" ht="19.5" customHeight="1" x14ac:dyDescent="0.25">
      <c r="A558" s="2"/>
      <c r="B558" s="2"/>
      <c r="C558" s="2"/>
      <c r="D558" s="2"/>
      <c r="E558" s="2"/>
      <c r="F558" s="2"/>
      <c r="K558" s="2"/>
      <c r="L558" s="2"/>
      <c r="N558" s="11"/>
    </row>
    <row r="559" spans="1:14" ht="19.5" customHeight="1" x14ac:dyDescent="0.25">
      <c r="A559" s="2"/>
      <c r="B559" s="2"/>
      <c r="C559" s="2"/>
      <c r="D559" s="2"/>
      <c r="E559" s="2"/>
      <c r="F559" s="2"/>
      <c r="K559" s="2"/>
      <c r="L559" s="2"/>
      <c r="N559" s="11"/>
    </row>
    <row r="560" spans="1:14" ht="19.5" customHeight="1" x14ac:dyDescent="0.25">
      <c r="A560" s="2"/>
      <c r="B560" s="2"/>
      <c r="C560" s="2"/>
      <c r="D560" s="2"/>
      <c r="E560" s="2"/>
      <c r="F560" s="2"/>
      <c r="K560" s="2"/>
      <c r="L560" s="2"/>
      <c r="N560" s="11"/>
    </row>
    <row r="561" spans="1:14" ht="19.5" customHeight="1" x14ac:dyDescent="0.25">
      <c r="A561" s="2"/>
      <c r="B561" s="2"/>
      <c r="C561" s="2"/>
      <c r="D561" s="2"/>
      <c r="E561" s="2"/>
      <c r="F561" s="2"/>
      <c r="K561" s="2"/>
      <c r="L561" s="2"/>
      <c r="N561" s="11"/>
    </row>
    <row r="562" spans="1:14" ht="19.5" customHeight="1" x14ac:dyDescent="0.25">
      <c r="A562" s="2"/>
      <c r="B562" s="2"/>
      <c r="C562" s="2"/>
      <c r="D562" s="2"/>
      <c r="E562" s="2"/>
      <c r="F562" s="2"/>
      <c r="K562" s="2"/>
      <c r="L562" s="2"/>
      <c r="N562" s="11"/>
    </row>
    <row r="563" spans="1:14" ht="19.5" customHeight="1" x14ac:dyDescent="0.25">
      <c r="A563" s="2"/>
      <c r="B563" s="2"/>
      <c r="C563" s="2"/>
      <c r="D563" s="2"/>
      <c r="E563" s="2"/>
      <c r="F563" s="2"/>
      <c r="K563" s="2"/>
      <c r="L563" s="2"/>
      <c r="N563" s="11"/>
    </row>
    <row r="564" spans="1:14" ht="19.5" customHeight="1" x14ac:dyDescent="0.25">
      <c r="A564" s="2"/>
      <c r="B564" s="2"/>
      <c r="C564" s="2"/>
      <c r="D564" s="2"/>
      <c r="E564" s="2"/>
      <c r="F564" s="2"/>
      <c r="K564" s="2"/>
      <c r="L564" s="2"/>
      <c r="N564" s="11"/>
    </row>
    <row r="565" spans="1:14" ht="19.5" customHeight="1" x14ac:dyDescent="0.25">
      <c r="A565" s="2"/>
      <c r="B565" s="2"/>
      <c r="C565" s="2"/>
      <c r="D565" s="2"/>
      <c r="E565" s="2"/>
      <c r="F565" s="2"/>
      <c r="K565" s="2"/>
      <c r="L565" s="2"/>
      <c r="N565" s="11"/>
    </row>
    <row r="566" spans="1:14" ht="19.5" customHeight="1" x14ac:dyDescent="0.25">
      <c r="A566" s="2"/>
      <c r="B566" s="2"/>
      <c r="C566" s="2"/>
      <c r="D566" s="2"/>
      <c r="E566" s="2"/>
      <c r="F566" s="2"/>
      <c r="K566" s="2"/>
      <c r="L566" s="2"/>
      <c r="N566" s="11"/>
    </row>
    <row r="567" spans="1:14" ht="19.5" customHeight="1" x14ac:dyDescent="0.25">
      <c r="A567" s="2"/>
      <c r="B567" s="2"/>
      <c r="C567" s="2"/>
      <c r="D567" s="2"/>
      <c r="E567" s="2"/>
      <c r="F567" s="2"/>
      <c r="K567" s="2"/>
      <c r="L567" s="2"/>
      <c r="N567" s="11"/>
    </row>
    <row r="568" spans="1:14" ht="19.5" customHeight="1" x14ac:dyDescent="0.25">
      <c r="A568" s="2"/>
      <c r="B568" s="2"/>
      <c r="C568" s="2"/>
      <c r="D568" s="2"/>
      <c r="E568" s="2"/>
      <c r="F568" s="2"/>
      <c r="K568" s="2"/>
      <c r="L568" s="2"/>
      <c r="N568" s="11"/>
    </row>
    <row r="569" spans="1:14" ht="19.5" customHeight="1" x14ac:dyDescent="0.25">
      <c r="A569" s="2"/>
      <c r="B569" s="2"/>
      <c r="C569" s="2"/>
      <c r="D569" s="2"/>
      <c r="E569" s="2"/>
      <c r="F569" s="2"/>
      <c r="K569" s="2"/>
      <c r="L569" s="2"/>
      <c r="N569" s="11"/>
    </row>
    <row r="570" spans="1:14" ht="19.5" customHeight="1" x14ac:dyDescent="0.25">
      <c r="A570" s="2"/>
      <c r="B570" s="2"/>
      <c r="C570" s="2"/>
      <c r="D570" s="2"/>
      <c r="E570" s="2"/>
      <c r="F570" s="2"/>
      <c r="K570" s="2"/>
      <c r="L570" s="2"/>
      <c r="N570" s="11"/>
    </row>
    <row r="571" spans="1:14" ht="19.5" customHeight="1" x14ac:dyDescent="0.25">
      <c r="A571" s="2"/>
      <c r="B571" s="2"/>
      <c r="C571" s="2"/>
      <c r="D571" s="2"/>
      <c r="E571" s="2"/>
      <c r="F571" s="2"/>
      <c r="K571" s="2"/>
      <c r="L571" s="2"/>
      <c r="N571" s="11"/>
    </row>
    <row r="572" spans="1:14" ht="19.5" customHeight="1" x14ac:dyDescent="0.25">
      <c r="A572" s="2"/>
      <c r="B572" s="2"/>
      <c r="C572" s="2"/>
      <c r="D572" s="2"/>
      <c r="E572" s="2"/>
      <c r="F572" s="2"/>
      <c r="K572" s="2"/>
      <c r="L572" s="2"/>
      <c r="N572" s="11"/>
    </row>
    <row r="573" spans="1:14" ht="19.5" customHeight="1" x14ac:dyDescent="0.25">
      <c r="A573" s="2"/>
      <c r="B573" s="2"/>
      <c r="C573" s="2"/>
      <c r="D573" s="2"/>
      <c r="E573" s="2"/>
      <c r="F573" s="2"/>
      <c r="K573" s="2"/>
      <c r="L573" s="2"/>
      <c r="N573" s="11"/>
    </row>
    <row r="574" spans="1:14" ht="19.5" customHeight="1" x14ac:dyDescent="0.25">
      <c r="A574" s="2"/>
      <c r="B574" s="2"/>
      <c r="C574" s="2"/>
      <c r="D574" s="2"/>
      <c r="E574" s="2"/>
      <c r="F574" s="2"/>
      <c r="K574" s="2"/>
      <c r="L574" s="2"/>
      <c r="N574" s="11"/>
    </row>
    <row r="575" spans="1:14" ht="19.5" customHeight="1" x14ac:dyDescent="0.25">
      <c r="A575" s="2"/>
      <c r="B575" s="2"/>
      <c r="C575" s="2"/>
      <c r="D575" s="2"/>
      <c r="E575" s="2"/>
      <c r="F575" s="2"/>
      <c r="K575" s="2"/>
      <c r="L575" s="2"/>
      <c r="N575" s="11"/>
    </row>
    <row r="576" spans="1:14" ht="19.5" customHeight="1" x14ac:dyDescent="0.25">
      <c r="A576" s="2"/>
      <c r="B576" s="2"/>
      <c r="C576" s="2"/>
      <c r="D576" s="2"/>
      <c r="E576" s="2"/>
      <c r="F576" s="2"/>
      <c r="K576" s="2"/>
      <c r="L576" s="2"/>
      <c r="N576" s="11"/>
    </row>
    <row r="577" spans="1:14" ht="19.5" customHeight="1" x14ac:dyDescent="0.25">
      <c r="A577" s="2"/>
      <c r="B577" s="2"/>
      <c r="C577" s="2"/>
      <c r="D577" s="2"/>
      <c r="E577" s="2"/>
      <c r="F577" s="2"/>
      <c r="K577" s="2"/>
      <c r="L577" s="2"/>
      <c r="N577" s="11"/>
    </row>
    <row r="578" spans="1:14" ht="19.5" customHeight="1" x14ac:dyDescent="0.25">
      <c r="A578" s="2"/>
      <c r="B578" s="2"/>
      <c r="C578" s="2"/>
      <c r="D578" s="2"/>
      <c r="E578" s="2"/>
      <c r="F578" s="2"/>
      <c r="K578" s="2"/>
      <c r="L578" s="2"/>
      <c r="N578" s="11"/>
    </row>
    <row r="579" spans="1:14" ht="19.5" customHeight="1" x14ac:dyDescent="0.25">
      <c r="A579" s="2"/>
      <c r="B579" s="2"/>
      <c r="C579" s="2"/>
      <c r="D579" s="2"/>
      <c r="E579" s="2"/>
      <c r="F579" s="2"/>
      <c r="K579" s="2"/>
      <c r="L579" s="2"/>
      <c r="N579" s="11"/>
    </row>
    <row r="580" spans="1:14" ht="19.5" customHeight="1" x14ac:dyDescent="0.25">
      <c r="A580" s="2"/>
      <c r="B580" s="2"/>
      <c r="C580" s="2"/>
      <c r="D580" s="2"/>
      <c r="E580" s="2"/>
      <c r="F580" s="2"/>
      <c r="K580" s="2"/>
      <c r="L580" s="2"/>
      <c r="N580" s="11"/>
    </row>
    <row r="581" spans="1:14" ht="19.5" customHeight="1" x14ac:dyDescent="0.25">
      <c r="A581" s="2"/>
      <c r="B581" s="2"/>
      <c r="C581" s="2"/>
      <c r="D581" s="2"/>
      <c r="E581" s="2"/>
      <c r="F581" s="2"/>
      <c r="K581" s="2"/>
      <c r="L581" s="2"/>
      <c r="N581" s="11"/>
    </row>
    <row r="582" spans="1:14" ht="19.5" customHeight="1" x14ac:dyDescent="0.25">
      <c r="A582" s="2"/>
      <c r="B582" s="2"/>
      <c r="C582" s="2"/>
      <c r="D582" s="2"/>
      <c r="E582" s="2"/>
      <c r="F582" s="2"/>
      <c r="K582" s="2"/>
      <c r="L582" s="2"/>
      <c r="N582" s="11"/>
    </row>
    <row r="583" spans="1:14" ht="19.5" customHeight="1" x14ac:dyDescent="0.25">
      <c r="A583" s="2"/>
      <c r="B583" s="2"/>
      <c r="C583" s="2"/>
      <c r="D583" s="2"/>
      <c r="E583" s="2"/>
      <c r="F583" s="2"/>
      <c r="K583" s="2"/>
      <c r="L583" s="2"/>
      <c r="N583" s="11"/>
    </row>
    <row r="584" spans="1:14" ht="19.5" customHeight="1" x14ac:dyDescent="0.25">
      <c r="A584" s="2"/>
      <c r="B584" s="2"/>
      <c r="C584" s="2"/>
      <c r="D584" s="2"/>
      <c r="E584" s="2"/>
      <c r="F584" s="2"/>
      <c r="K584" s="2"/>
      <c r="L584" s="2"/>
      <c r="N584" s="11"/>
    </row>
    <row r="585" spans="1:14" ht="19.5" customHeight="1" x14ac:dyDescent="0.25">
      <c r="A585" s="2"/>
      <c r="B585" s="2"/>
      <c r="C585" s="2"/>
      <c r="D585" s="2"/>
      <c r="E585" s="2"/>
      <c r="F585" s="2"/>
      <c r="K585" s="2"/>
      <c r="L585" s="2"/>
      <c r="N585" s="11"/>
    </row>
    <row r="586" spans="1:14" ht="19.5" customHeight="1" x14ac:dyDescent="0.25">
      <c r="A586" s="2"/>
      <c r="B586" s="2"/>
      <c r="C586" s="2"/>
      <c r="D586" s="2"/>
      <c r="E586" s="2"/>
      <c r="F586" s="2"/>
      <c r="K586" s="2"/>
      <c r="L586" s="2"/>
      <c r="N586" s="11"/>
    </row>
    <row r="587" spans="1:14" ht="19.5" customHeight="1" x14ac:dyDescent="0.25">
      <c r="A587" s="2"/>
      <c r="B587" s="2"/>
      <c r="C587" s="2"/>
      <c r="D587" s="2"/>
      <c r="E587" s="2"/>
      <c r="F587" s="2"/>
      <c r="K587" s="2"/>
      <c r="L587" s="2"/>
      <c r="N587" s="11"/>
    </row>
    <row r="588" spans="1:14" ht="19.5" customHeight="1" x14ac:dyDescent="0.25">
      <c r="A588" s="2"/>
      <c r="B588" s="2"/>
      <c r="C588" s="2"/>
      <c r="D588" s="2"/>
      <c r="E588" s="2"/>
      <c r="F588" s="2"/>
      <c r="K588" s="2"/>
      <c r="L588" s="2"/>
      <c r="N588" s="11"/>
    </row>
    <row r="589" spans="1:14" ht="19.5" customHeight="1" x14ac:dyDescent="0.25">
      <c r="A589" s="2"/>
      <c r="B589" s="2"/>
      <c r="C589" s="2"/>
      <c r="D589" s="2"/>
      <c r="E589" s="2"/>
      <c r="F589" s="2"/>
      <c r="K589" s="2"/>
      <c r="L589" s="2"/>
      <c r="N589" s="11"/>
    </row>
    <row r="590" spans="1:14" ht="19.5" customHeight="1" x14ac:dyDescent="0.25">
      <c r="A590" s="2"/>
      <c r="B590" s="2"/>
      <c r="C590" s="2"/>
      <c r="D590" s="2"/>
      <c r="E590" s="2"/>
      <c r="F590" s="2"/>
      <c r="K590" s="2"/>
      <c r="L590" s="2"/>
      <c r="N590" s="11"/>
    </row>
    <row r="591" spans="1:14" ht="19.5" customHeight="1" x14ac:dyDescent="0.25">
      <c r="A591" s="2"/>
      <c r="B591" s="2"/>
      <c r="C591" s="2"/>
      <c r="D591" s="2"/>
      <c r="E591" s="2"/>
      <c r="F591" s="2"/>
      <c r="K591" s="2"/>
      <c r="L591" s="2"/>
      <c r="N591" s="11"/>
    </row>
    <row r="592" spans="1:14" ht="19.5" customHeight="1" x14ac:dyDescent="0.25">
      <c r="A592" s="2"/>
      <c r="B592" s="2"/>
      <c r="C592" s="2"/>
      <c r="D592" s="2"/>
      <c r="E592" s="2"/>
      <c r="F592" s="2"/>
      <c r="K592" s="2"/>
      <c r="L592" s="2"/>
      <c r="N592" s="11"/>
    </row>
    <row r="593" spans="1:14" ht="19.5" customHeight="1" x14ac:dyDescent="0.25">
      <c r="A593" s="2"/>
      <c r="B593" s="2"/>
      <c r="C593" s="2"/>
      <c r="D593" s="2"/>
      <c r="E593" s="2"/>
      <c r="F593" s="2"/>
      <c r="K593" s="2"/>
      <c r="L593" s="2"/>
      <c r="N593" s="11"/>
    </row>
    <row r="594" spans="1:14" ht="19.5" customHeight="1" x14ac:dyDescent="0.25">
      <c r="A594" s="2"/>
      <c r="B594" s="2"/>
      <c r="C594" s="2"/>
      <c r="D594" s="2"/>
      <c r="E594" s="2"/>
      <c r="F594" s="2"/>
      <c r="K594" s="2"/>
      <c r="L594" s="2"/>
      <c r="N594" s="11"/>
    </row>
    <row r="595" spans="1:14" ht="19.5" customHeight="1" x14ac:dyDescent="0.25">
      <c r="A595" s="2"/>
      <c r="B595" s="2"/>
      <c r="C595" s="2"/>
      <c r="D595" s="2"/>
      <c r="E595" s="2"/>
      <c r="F595" s="2"/>
      <c r="K595" s="2"/>
      <c r="L595" s="2"/>
      <c r="N595" s="11"/>
    </row>
    <row r="596" spans="1:14" ht="19.5" customHeight="1" x14ac:dyDescent="0.25">
      <c r="A596" s="2"/>
      <c r="B596" s="2"/>
      <c r="C596" s="2"/>
      <c r="D596" s="2"/>
      <c r="E596" s="2"/>
      <c r="F596" s="2"/>
      <c r="K596" s="2"/>
      <c r="L596" s="2"/>
      <c r="N596" s="11"/>
    </row>
    <row r="597" spans="1:14" ht="19.5" customHeight="1" x14ac:dyDescent="0.25">
      <c r="A597" s="2"/>
      <c r="B597" s="2"/>
      <c r="C597" s="2"/>
      <c r="D597" s="2"/>
      <c r="E597" s="2"/>
      <c r="F597" s="2"/>
      <c r="K597" s="2"/>
      <c r="L597" s="2"/>
      <c r="N597" s="11"/>
    </row>
    <row r="598" spans="1:14" ht="19.5" customHeight="1" x14ac:dyDescent="0.25">
      <c r="A598" s="2"/>
      <c r="B598" s="2"/>
      <c r="C598" s="2"/>
      <c r="D598" s="2"/>
      <c r="E598" s="2"/>
      <c r="F598" s="2"/>
      <c r="K598" s="2"/>
      <c r="L598" s="2"/>
      <c r="N598" s="11"/>
    </row>
    <row r="599" spans="1:14" ht="19.5" customHeight="1" x14ac:dyDescent="0.25">
      <c r="A599" s="2"/>
      <c r="B599" s="2"/>
      <c r="C599" s="2"/>
      <c r="D599" s="2"/>
      <c r="E599" s="2"/>
      <c r="F599" s="2"/>
      <c r="K599" s="2"/>
      <c r="L599" s="2"/>
      <c r="N599" s="11"/>
    </row>
    <row r="600" spans="1:14" ht="19.5" customHeight="1" x14ac:dyDescent="0.25">
      <c r="A600" s="2"/>
      <c r="B600" s="2"/>
      <c r="C600" s="2"/>
      <c r="D600" s="2"/>
      <c r="E600" s="2"/>
      <c r="F600" s="2"/>
      <c r="K600" s="2"/>
      <c r="L600" s="2"/>
      <c r="N600" s="11"/>
    </row>
    <row r="601" spans="1:14" ht="19.5" customHeight="1" x14ac:dyDescent="0.25">
      <c r="A601" s="2"/>
      <c r="B601" s="2"/>
      <c r="C601" s="2"/>
      <c r="D601" s="2"/>
      <c r="E601" s="2"/>
      <c r="F601" s="2"/>
      <c r="K601" s="2"/>
      <c r="L601" s="2"/>
      <c r="N601" s="11"/>
    </row>
    <row r="602" spans="1:14" ht="19.5" customHeight="1" x14ac:dyDescent="0.25">
      <c r="A602" s="2"/>
      <c r="B602" s="2"/>
      <c r="C602" s="2"/>
      <c r="D602" s="2"/>
      <c r="E602" s="2"/>
      <c r="F602" s="2"/>
      <c r="K602" s="2"/>
      <c r="L602" s="2"/>
      <c r="N602" s="11"/>
    </row>
    <row r="603" spans="1:14" ht="19.5" customHeight="1" x14ac:dyDescent="0.25">
      <c r="A603" s="2"/>
      <c r="B603" s="2"/>
      <c r="C603" s="2"/>
      <c r="D603" s="2"/>
      <c r="E603" s="2"/>
      <c r="F603" s="2"/>
      <c r="K603" s="2"/>
      <c r="L603" s="2"/>
      <c r="N603" s="11"/>
    </row>
    <row r="604" spans="1:14" ht="19.5" customHeight="1" x14ac:dyDescent="0.25">
      <c r="A604" s="2"/>
      <c r="B604" s="2"/>
      <c r="C604" s="2"/>
      <c r="D604" s="2"/>
      <c r="E604" s="2"/>
      <c r="F604" s="2"/>
      <c r="K604" s="2"/>
      <c r="L604" s="2"/>
      <c r="N604" s="11"/>
    </row>
    <row r="605" spans="1:14" ht="19.5" customHeight="1" x14ac:dyDescent="0.25">
      <c r="A605" s="2"/>
      <c r="B605" s="2"/>
      <c r="C605" s="2"/>
      <c r="D605" s="2"/>
      <c r="E605" s="2"/>
      <c r="F605" s="2"/>
      <c r="K605" s="2"/>
      <c r="L605" s="2"/>
      <c r="N605" s="11"/>
    </row>
    <row r="606" spans="1:14" ht="19.5" customHeight="1" x14ac:dyDescent="0.25">
      <c r="A606" s="2"/>
      <c r="B606" s="2"/>
      <c r="C606" s="2"/>
      <c r="D606" s="2"/>
      <c r="E606" s="2"/>
      <c r="F606" s="2"/>
      <c r="K606" s="2"/>
      <c r="L606" s="2"/>
      <c r="N606" s="11"/>
    </row>
    <row r="607" spans="1:14" ht="19.5" customHeight="1" x14ac:dyDescent="0.25">
      <c r="A607" s="2"/>
      <c r="B607" s="2"/>
      <c r="C607" s="2"/>
      <c r="D607" s="2"/>
      <c r="E607" s="2"/>
      <c r="F607" s="2"/>
      <c r="K607" s="2"/>
      <c r="L607" s="2"/>
      <c r="N607" s="11"/>
    </row>
    <row r="608" spans="1:14" ht="19.5" customHeight="1" x14ac:dyDescent="0.25">
      <c r="A608" s="2"/>
      <c r="B608" s="2"/>
      <c r="C608" s="2"/>
      <c r="D608" s="2"/>
      <c r="E608" s="2"/>
      <c r="F608" s="2"/>
      <c r="K608" s="2"/>
      <c r="L608" s="2"/>
      <c r="N608" s="11"/>
    </row>
    <row r="609" spans="1:14" ht="19.5" customHeight="1" x14ac:dyDescent="0.25">
      <c r="A609" s="2"/>
      <c r="B609" s="2"/>
      <c r="C609" s="2"/>
      <c r="D609" s="2"/>
      <c r="E609" s="2"/>
      <c r="F609" s="2"/>
      <c r="K609" s="2"/>
      <c r="L609" s="2"/>
      <c r="N609" s="11"/>
    </row>
    <row r="610" spans="1:14" ht="19.5" customHeight="1" x14ac:dyDescent="0.25">
      <c r="A610" s="2"/>
      <c r="B610" s="2"/>
      <c r="C610" s="2"/>
      <c r="D610" s="2"/>
      <c r="E610" s="2"/>
      <c r="F610" s="2"/>
      <c r="K610" s="2"/>
      <c r="L610" s="2"/>
      <c r="N610" s="11"/>
    </row>
    <row r="611" spans="1:14" ht="19.5" customHeight="1" x14ac:dyDescent="0.25">
      <c r="A611" s="2"/>
      <c r="B611" s="2"/>
      <c r="C611" s="2"/>
      <c r="D611" s="2"/>
      <c r="E611" s="2"/>
      <c r="F611" s="2"/>
      <c r="K611" s="2"/>
      <c r="L611" s="2"/>
      <c r="N611" s="11"/>
    </row>
    <row r="612" spans="1:14" ht="19.5" customHeight="1" x14ac:dyDescent="0.25">
      <c r="A612" s="2"/>
      <c r="B612" s="2"/>
      <c r="C612" s="2"/>
      <c r="D612" s="2"/>
      <c r="E612" s="2"/>
      <c r="F612" s="2"/>
      <c r="K612" s="2"/>
      <c r="L612" s="2"/>
      <c r="N612" s="11"/>
    </row>
    <row r="613" spans="1:14" ht="19.5" customHeight="1" x14ac:dyDescent="0.25">
      <c r="A613" s="2"/>
      <c r="B613" s="2"/>
      <c r="C613" s="2"/>
      <c r="D613" s="2"/>
      <c r="E613" s="2"/>
      <c r="F613" s="2"/>
      <c r="K613" s="2"/>
      <c r="L613" s="2"/>
      <c r="N613" s="11"/>
    </row>
    <row r="614" spans="1:14" ht="19.5" customHeight="1" x14ac:dyDescent="0.25">
      <c r="A614" s="2"/>
      <c r="B614" s="2"/>
      <c r="C614" s="2"/>
      <c r="D614" s="2"/>
      <c r="E614" s="2"/>
      <c r="F614" s="2"/>
      <c r="K614" s="2"/>
      <c r="L614" s="2"/>
      <c r="N614" s="11"/>
    </row>
    <row r="615" spans="1:14" ht="19.5" customHeight="1" x14ac:dyDescent="0.25">
      <c r="A615" s="2"/>
      <c r="B615" s="2"/>
      <c r="C615" s="2"/>
      <c r="D615" s="2"/>
      <c r="E615" s="2"/>
      <c r="F615" s="2"/>
      <c r="K615" s="2"/>
      <c r="L615" s="2"/>
      <c r="N615" s="11"/>
    </row>
    <row r="616" spans="1:14" ht="19.5" customHeight="1" x14ac:dyDescent="0.25">
      <c r="A616" s="2"/>
      <c r="B616" s="2"/>
      <c r="C616" s="2"/>
      <c r="D616" s="2"/>
      <c r="E616" s="2"/>
      <c r="F616" s="2"/>
      <c r="K616" s="2"/>
      <c r="L616" s="2"/>
      <c r="N616" s="11"/>
    </row>
    <row r="617" spans="1:14" ht="19.5" customHeight="1" x14ac:dyDescent="0.25">
      <c r="A617" s="2"/>
      <c r="B617" s="2"/>
      <c r="C617" s="2"/>
      <c r="D617" s="2"/>
      <c r="E617" s="2"/>
      <c r="F617" s="2"/>
      <c r="K617" s="2"/>
      <c r="L617" s="2"/>
      <c r="N617" s="11"/>
    </row>
    <row r="618" spans="1:14" ht="19.5" customHeight="1" x14ac:dyDescent="0.25">
      <c r="A618" s="2"/>
      <c r="B618" s="2"/>
      <c r="C618" s="2"/>
      <c r="D618" s="2"/>
      <c r="E618" s="2"/>
      <c r="F618" s="2"/>
      <c r="K618" s="2"/>
      <c r="L618" s="2"/>
      <c r="N618" s="11"/>
    </row>
    <row r="619" spans="1:14" ht="19.5" customHeight="1" x14ac:dyDescent="0.25">
      <c r="A619" s="2"/>
      <c r="B619" s="2"/>
      <c r="C619" s="2"/>
      <c r="D619" s="2"/>
      <c r="E619" s="2"/>
      <c r="F619" s="2"/>
      <c r="K619" s="2"/>
      <c r="L619" s="2"/>
      <c r="N619" s="11"/>
    </row>
    <row r="620" spans="1:14" ht="19.5" customHeight="1" x14ac:dyDescent="0.25">
      <c r="A620" s="2"/>
      <c r="B620" s="2"/>
      <c r="C620" s="2"/>
      <c r="D620" s="2"/>
      <c r="E620" s="2"/>
      <c r="F620" s="2"/>
      <c r="K620" s="2"/>
      <c r="L620" s="2"/>
      <c r="N620" s="11"/>
    </row>
    <row r="621" spans="1:14" ht="19.5" customHeight="1" x14ac:dyDescent="0.25">
      <c r="A621" s="2"/>
      <c r="B621" s="2"/>
      <c r="C621" s="2"/>
      <c r="D621" s="2"/>
      <c r="E621" s="2"/>
      <c r="F621" s="2"/>
      <c r="K621" s="2"/>
      <c r="L621" s="2"/>
      <c r="N621" s="11"/>
    </row>
    <row r="622" spans="1:14" ht="19.5" customHeight="1" x14ac:dyDescent="0.25">
      <c r="A622" s="2"/>
      <c r="B622" s="2"/>
      <c r="C622" s="2"/>
      <c r="D622" s="2"/>
      <c r="E622" s="2"/>
      <c r="F622" s="2"/>
      <c r="K622" s="2"/>
      <c r="L622" s="2"/>
      <c r="N622" s="11"/>
    </row>
    <row r="623" spans="1:14" ht="19.5" customHeight="1" x14ac:dyDescent="0.25">
      <c r="A623" s="2"/>
      <c r="B623" s="2"/>
      <c r="C623" s="2"/>
      <c r="D623" s="2"/>
      <c r="E623" s="2"/>
      <c r="F623" s="2"/>
      <c r="K623" s="2"/>
      <c r="L623" s="2"/>
      <c r="N623" s="11"/>
    </row>
    <row r="624" spans="1:14" ht="19.5" customHeight="1" x14ac:dyDescent="0.25">
      <c r="A624" s="2"/>
      <c r="B624" s="2"/>
      <c r="C624" s="2"/>
      <c r="D624" s="2"/>
      <c r="E624" s="2"/>
      <c r="F624" s="2"/>
      <c r="K624" s="2"/>
      <c r="L624" s="2"/>
      <c r="N624" s="11"/>
    </row>
    <row r="625" spans="1:14" ht="19.5" customHeight="1" x14ac:dyDescent="0.25">
      <c r="A625" s="2"/>
      <c r="B625" s="2"/>
      <c r="C625" s="2"/>
      <c r="D625" s="2"/>
      <c r="E625" s="2"/>
      <c r="F625" s="2"/>
      <c r="K625" s="2"/>
      <c r="L625" s="2"/>
      <c r="N625" s="11"/>
    </row>
    <row r="626" spans="1:14" ht="19.5" customHeight="1" x14ac:dyDescent="0.25">
      <c r="A626" s="2"/>
      <c r="B626" s="2"/>
      <c r="C626" s="2"/>
      <c r="D626" s="2"/>
      <c r="E626" s="2"/>
      <c r="F626" s="2"/>
      <c r="K626" s="2"/>
      <c r="L626" s="2"/>
      <c r="N626" s="11"/>
    </row>
    <row r="627" spans="1:14" ht="19.5" customHeight="1" x14ac:dyDescent="0.25">
      <c r="A627" s="2"/>
      <c r="B627" s="2"/>
      <c r="C627" s="2"/>
      <c r="D627" s="2"/>
      <c r="E627" s="2"/>
      <c r="F627" s="2"/>
      <c r="K627" s="2"/>
      <c r="L627" s="2"/>
      <c r="N627" s="11"/>
    </row>
  </sheetData>
  <sortState ref="B11:F514">
    <sortCondition ref="F11:F514"/>
  </sortState>
  <mergeCells count="37">
    <mergeCell ref="G514:K514"/>
    <mergeCell ref="H524:I524"/>
    <mergeCell ref="B519:B524"/>
    <mergeCell ref="K1:N1"/>
    <mergeCell ref="K2:N2"/>
    <mergeCell ref="A4:N4"/>
    <mergeCell ref="A6:N6"/>
    <mergeCell ref="A1:D1"/>
    <mergeCell ref="A2:D2"/>
    <mergeCell ref="A7:N7"/>
    <mergeCell ref="K519:N519"/>
    <mergeCell ref="K524:N524"/>
    <mergeCell ref="A9:A10"/>
    <mergeCell ref="B9:B10"/>
    <mergeCell ref="C9:C10"/>
    <mergeCell ref="F9:F10"/>
    <mergeCell ref="K518:N518"/>
    <mergeCell ref="A5:N5"/>
    <mergeCell ref="E9:E10"/>
    <mergeCell ref="D9:D10"/>
    <mergeCell ref="N9:N10"/>
    <mergeCell ref="L9:L10"/>
    <mergeCell ref="M9:M10"/>
    <mergeCell ref="G9:J9"/>
    <mergeCell ref="K9:K10"/>
    <mergeCell ref="H519:I519"/>
    <mergeCell ref="H523:I523"/>
    <mergeCell ref="H522:I522"/>
    <mergeCell ref="H521:I521"/>
    <mergeCell ref="K520:N520"/>
    <mergeCell ref="H520:I520"/>
    <mergeCell ref="G332:K332"/>
    <mergeCell ref="G350:K350"/>
    <mergeCell ref="G32:K32"/>
    <mergeCell ref="G43:K43"/>
    <mergeCell ref="G292:K292"/>
    <mergeCell ref="G327:K327"/>
  </mergeCells>
  <pageMargins left="0.2" right="0.4" top="0.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8"/>
  <sheetViews>
    <sheetView topLeftCell="A495" zoomScale="85" zoomScaleNormal="85" workbookViewId="0">
      <selection activeCell="P14" sqref="P14"/>
    </sheetView>
  </sheetViews>
  <sheetFormatPr defaultColWidth="9.140625" defaultRowHeight="19.5" customHeight="1" x14ac:dyDescent="0.25"/>
  <cols>
    <col min="1" max="1" width="4.5703125" style="1" customWidth="1"/>
    <col min="2" max="2" width="22" style="4" customWidth="1"/>
    <col min="3" max="3" width="9.28515625" style="4" customWidth="1"/>
    <col min="4" max="4" width="12" style="4" customWidth="1"/>
    <col min="5" max="5" width="14" style="1" hidden="1" customWidth="1"/>
    <col min="6" max="6" width="10.85546875" style="1" customWidth="1"/>
    <col min="7" max="10" width="6.42578125" style="2" customWidth="1"/>
    <col min="11" max="11" width="7.140625" style="5" customWidth="1"/>
    <col min="12" max="12" width="16.7109375" style="5" customWidth="1"/>
    <col min="13" max="13" width="9.7109375" style="2" customWidth="1"/>
    <col min="14" max="14" width="14.5703125" style="10" customWidth="1"/>
    <col min="15" max="16384" width="9.140625" style="2"/>
  </cols>
  <sheetData>
    <row r="1" spans="1:14" ht="19.5" customHeight="1" x14ac:dyDescent="0.25">
      <c r="A1" s="99" t="s">
        <v>72</v>
      </c>
      <c r="B1" s="99"/>
      <c r="C1" s="99"/>
      <c r="D1" s="99"/>
      <c r="E1" s="60"/>
      <c r="G1" s="6"/>
      <c r="H1" s="6"/>
      <c r="I1" s="6"/>
      <c r="K1" s="96" t="s">
        <v>73</v>
      </c>
      <c r="L1" s="96"/>
      <c r="M1" s="96"/>
      <c r="N1" s="96"/>
    </row>
    <row r="2" spans="1:14" ht="19.5" customHeight="1" x14ac:dyDescent="0.25">
      <c r="A2" s="96" t="s">
        <v>74</v>
      </c>
      <c r="B2" s="96"/>
      <c r="C2" s="96"/>
      <c r="D2" s="96"/>
      <c r="E2" s="59"/>
      <c r="G2" s="6"/>
      <c r="H2" s="6"/>
      <c r="I2" s="6"/>
      <c r="K2" s="96" t="s">
        <v>75</v>
      </c>
      <c r="L2" s="96"/>
      <c r="M2" s="96"/>
      <c r="N2" s="96"/>
    </row>
    <row r="3" spans="1:14" ht="19.5" customHeight="1" x14ac:dyDescent="0.25">
      <c r="B3" s="3"/>
      <c r="D3" s="1"/>
      <c r="N3" s="59"/>
    </row>
    <row r="4" spans="1:14" ht="19.5" customHeight="1" x14ac:dyDescent="0.3">
      <c r="A4" s="97" t="s">
        <v>421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9.5" customHeight="1" x14ac:dyDescent="0.25">
      <c r="A5" s="109" t="s">
        <v>3644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9.5" customHeight="1" x14ac:dyDescent="0.25">
      <c r="A6" s="98" t="s">
        <v>3648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9.5" customHeight="1" x14ac:dyDescent="0.25">
      <c r="A7" s="98" t="s">
        <v>423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ht="19.5" customHeight="1" x14ac:dyDescent="0.25">
      <c r="D8" s="1"/>
    </row>
    <row r="9" spans="1:14" ht="19.5" customHeight="1" x14ac:dyDescent="0.25">
      <c r="A9" s="87" t="s">
        <v>76</v>
      </c>
      <c r="B9" s="89" t="s">
        <v>77</v>
      </c>
      <c r="C9" s="101" t="s">
        <v>78</v>
      </c>
      <c r="D9" s="85" t="s">
        <v>79</v>
      </c>
      <c r="E9" s="85" t="s">
        <v>424</v>
      </c>
      <c r="F9" s="85" t="s">
        <v>80</v>
      </c>
      <c r="G9" s="89" t="s">
        <v>81</v>
      </c>
      <c r="H9" s="90"/>
      <c r="I9" s="90"/>
      <c r="J9" s="82"/>
      <c r="K9" s="85" t="s">
        <v>82</v>
      </c>
      <c r="L9" s="87" t="s">
        <v>83</v>
      </c>
      <c r="M9" s="87" t="s">
        <v>0</v>
      </c>
      <c r="N9" s="87" t="s">
        <v>1</v>
      </c>
    </row>
    <row r="10" spans="1:14" ht="19.5" customHeight="1" x14ac:dyDescent="0.25">
      <c r="A10" s="88"/>
      <c r="B10" s="100"/>
      <c r="C10" s="102"/>
      <c r="D10" s="86"/>
      <c r="E10" s="86"/>
      <c r="F10" s="86"/>
      <c r="G10" s="58" t="s">
        <v>84</v>
      </c>
      <c r="H10" s="58" t="s">
        <v>85</v>
      </c>
      <c r="I10" s="58" t="s">
        <v>86</v>
      </c>
      <c r="J10" s="58" t="s">
        <v>87</v>
      </c>
      <c r="K10" s="86"/>
      <c r="L10" s="88"/>
      <c r="M10" s="88"/>
      <c r="N10" s="88"/>
    </row>
    <row r="11" spans="1:14" ht="19.5" customHeight="1" x14ac:dyDescent="0.25">
      <c r="A11" s="7">
        <v>1</v>
      </c>
      <c r="B11" s="54" t="s">
        <v>252</v>
      </c>
      <c r="C11" s="55" t="s">
        <v>116</v>
      </c>
      <c r="D11" s="50" t="s">
        <v>1644</v>
      </c>
      <c r="E11" s="50" t="s">
        <v>1645</v>
      </c>
      <c r="F11" s="50">
        <v>161047</v>
      </c>
      <c r="G11" s="9">
        <v>19</v>
      </c>
      <c r="H11" s="9">
        <v>44</v>
      </c>
      <c r="I11" s="9">
        <v>3</v>
      </c>
      <c r="J11" s="9">
        <v>5</v>
      </c>
      <c r="K11" s="37">
        <f t="shared" ref="K11:K74" si="0">G11+H11+I11+J11</f>
        <v>71</v>
      </c>
      <c r="L11" s="7" t="str">
        <f>VLOOKUP(M11,'Convert table'!$A$1:$B$15,2,0)</f>
        <v>Khởi đầu</v>
      </c>
      <c r="M11" s="8" t="str">
        <f t="shared" ref="M11:M74" si="1">IF(K11&gt;=376,"C2.2",IF(K11&gt;=351,"C2.1",IF(K11&gt;=326,"C1.2",IF(K11&gt;=301,"C1.1",IF(K11&gt;=276,"B2.2",IF(K11&gt;=251,"B2.1",IF(K11&gt;=226,"B1.4",IF(K11&gt;=201,"B1.3",IF(K11&gt;=176,"B1.2",IF(K11&gt;=151,"B1.1",IF(K11&gt;=126,"A2.2",IF(K11&gt;=101,"A2.1",IF(K11&gt;=76,"A1.2","A1.1")))))))))))))</f>
        <v>A1.1</v>
      </c>
      <c r="N11" s="58" t="str">
        <f>VLOOKUP(M11,'Convert table'!$A$1:$C$15,3,0)</f>
        <v>VNU-ETP 1</v>
      </c>
    </row>
    <row r="12" spans="1:14" ht="19.5" customHeight="1" x14ac:dyDescent="0.25">
      <c r="A12" s="7">
        <v>2</v>
      </c>
      <c r="B12" s="54" t="s">
        <v>159</v>
      </c>
      <c r="C12" s="55" t="s">
        <v>116</v>
      </c>
      <c r="D12" s="50" t="s">
        <v>1057</v>
      </c>
      <c r="E12" s="50" t="s">
        <v>1646</v>
      </c>
      <c r="F12" s="50">
        <v>161048</v>
      </c>
      <c r="G12" s="9">
        <v>46</v>
      </c>
      <c r="H12" s="9">
        <v>61</v>
      </c>
      <c r="I12" s="9">
        <v>28</v>
      </c>
      <c r="J12" s="9">
        <v>51</v>
      </c>
      <c r="K12" s="37">
        <f t="shared" si="0"/>
        <v>186</v>
      </c>
      <c r="L12" s="7" t="str">
        <f>VLOOKUP(M12,'Convert table'!$A$1:$B$15,2,0)</f>
        <v>Sơ trung cấp</v>
      </c>
      <c r="M12" s="8" t="str">
        <f t="shared" si="1"/>
        <v>B1.2</v>
      </c>
      <c r="N12" s="58" t="str">
        <f>VLOOKUP(M12,'Convert table'!$A$1:$C$15,3,0)</f>
        <v>VNU-ETP 6</v>
      </c>
    </row>
    <row r="13" spans="1:14" ht="19.5" customHeight="1" x14ac:dyDescent="0.25">
      <c r="A13" s="7">
        <v>3</v>
      </c>
      <c r="B13" s="54" t="s">
        <v>158</v>
      </c>
      <c r="C13" s="55" t="s">
        <v>1647</v>
      </c>
      <c r="D13" s="50" t="s">
        <v>1533</v>
      </c>
      <c r="E13" s="50" t="s">
        <v>1648</v>
      </c>
      <c r="F13" s="50">
        <v>161049</v>
      </c>
      <c r="G13" s="9">
        <v>48</v>
      </c>
      <c r="H13" s="9">
        <v>61</v>
      </c>
      <c r="I13" s="9">
        <v>12</v>
      </c>
      <c r="J13" s="9">
        <v>26</v>
      </c>
      <c r="K13" s="37">
        <f t="shared" si="0"/>
        <v>147</v>
      </c>
      <c r="L13" s="7" t="str">
        <f>VLOOKUP(M13,'Convert table'!$A$1:$B$15,2,0)</f>
        <v>Sơ cấp</v>
      </c>
      <c r="M13" s="8" t="str">
        <f t="shared" si="1"/>
        <v>A2.2</v>
      </c>
      <c r="N13" s="58" t="str">
        <f>VLOOKUP(M13,'Convert table'!$A$1:$C$15,3,0)</f>
        <v>VNU-ETP 4</v>
      </c>
    </row>
    <row r="14" spans="1:14" ht="19.5" customHeight="1" x14ac:dyDescent="0.25">
      <c r="A14" s="7">
        <v>4</v>
      </c>
      <c r="B14" s="54" t="s">
        <v>1649</v>
      </c>
      <c r="C14" s="55" t="s">
        <v>127</v>
      </c>
      <c r="D14" s="50" t="s">
        <v>1650</v>
      </c>
      <c r="E14" s="50" t="s">
        <v>1651</v>
      </c>
      <c r="F14" s="50">
        <v>161050</v>
      </c>
      <c r="G14" s="9">
        <v>19</v>
      </c>
      <c r="H14" s="9">
        <v>48</v>
      </c>
      <c r="I14" s="9">
        <v>4</v>
      </c>
      <c r="J14" s="9">
        <v>45</v>
      </c>
      <c r="K14" s="37">
        <f t="shared" si="0"/>
        <v>116</v>
      </c>
      <c r="L14" s="7" t="str">
        <f>VLOOKUP(M14,'Convert table'!$A$1:$B$15,2,0)</f>
        <v>Sơ cấp</v>
      </c>
      <c r="M14" s="8" t="str">
        <f t="shared" si="1"/>
        <v>A2.1</v>
      </c>
      <c r="N14" s="58" t="str">
        <f>VLOOKUP(M14,'Convert table'!$A$1:$C$15,3,0)</f>
        <v>VNU-ETP 3</v>
      </c>
    </row>
    <row r="15" spans="1:14" ht="19.5" customHeight="1" x14ac:dyDescent="0.25">
      <c r="A15" s="7">
        <v>5</v>
      </c>
      <c r="B15" s="54" t="s">
        <v>1652</v>
      </c>
      <c r="C15" s="55" t="s">
        <v>127</v>
      </c>
      <c r="D15" s="50" t="s">
        <v>1395</v>
      </c>
      <c r="E15" s="50" t="s">
        <v>1653</v>
      </c>
      <c r="F15" s="50">
        <v>161051</v>
      </c>
      <c r="G15" s="9">
        <v>35</v>
      </c>
      <c r="H15" s="9">
        <v>40</v>
      </c>
      <c r="I15" s="9">
        <v>0</v>
      </c>
      <c r="J15" s="9">
        <v>24</v>
      </c>
      <c r="K15" s="37">
        <f t="shared" si="0"/>
        <v>99</v>
      </c>
      <c r="L15" s="7" t="str">
        <f>VLOOKUP(M15,'Convert table'!$A$1:$B$15,2,0)</f>
        <v>Khởi đầu</v>
      </c>
      <c r="M15" s="8" t="str">
        <f t="shared" si="1"/>
        <v>A1.2</v>
      </c>
      <c r="N15" s="58" t="str">
        <f>VLOOKUP(M15,'Convert table'!$A$1:$C$15,3,0)</f>
        <v>VNU-ETP 2</v>
      </c>
    </row>
    <row r="16" spans="1:14" ht="19.5" customHeight="1" x14ac:dyDescent="0.25">
      <c r="A16" s="7">
        <v>6</v>
      </c>
      <c r="B16" s="54" t="s">
        <v>1656</v>
      </c>
      <c r="C16" s="55" t="s">
        <v>127</v>
      </c>
      <c r="D16" s="50" t="s">
        <v>468</v>
      </c>
      <c r="E16" s="50" t="s">
        <v>1657</v>
      </c>
      <c r="F16" s="50">
        <v>161053</v>
      </c>
      <c r="G16" s="9">
        <v>50</v>
      </c>
      <c r="H16" s="9">
        <v>78</v>
      </c>
      <c r="I16" s="9">
        <v>31</v>
      </c>
      <c r="J16" s="9">
        <v>66</v>
      </c>
      <c r="K16" s="37">
        <f t="shared" si="0"/>
        <v>225</v>
      </c>
      <c r="L16" s="7" t="str">
        <f>VLOOKUP(M16,'Convert table'!$A$1:$B$15,2,0)</f>
        <v>Trung cấp</v>
      </c>
      <c r="M16" s="8" t="str">
        <f t="shared" si="1"/>
        <v>B1.3</v>
      </c>
      <c r="N16" s="58" t="str">
        <f>VLOOKUP(M16,'Convert table'!$A$1:$C$15,3,0)</f>
        <v>VNU-ETP 7</v>
      </c>
    </row>
    <row r="17" spans="1:14" ht="19.5" customHeight="1" x14ac:dyDescent="0.25">
      <c r="A17" s="7">
        <v>7</v>
      </c>
      <c r="B17" s="54" t="s">
        <v>1658</v>
      </c>
      <c r="C17" s="55" t="s">
        <v>127</v>
      </c>
      <c r="D17" s="50" t="s">
        <v>712</v>
      </c>
      <c r="E17" s="50" t="s">
        <v>1659</v>
      </c>
      <c r="F17" s="50">
        <v>161054</v>
      </c>
      <c r="G17" s="9">
        <v>61</v>
      </c>
      <c r="H17" s="9">
        <v>83</v>
      </c>
      <c r="I17" s="9">
        <v>35</v>
      </c>
      <c r="J17" s="9">
        <v>59</v>
      </c>
      <c r="K17" s="37">
        <f t="shared" si="0"/>
        <v>238</v>
      </c>
      <c r="L17" s="7" t="str">
        <f>VLOOKUP(M17,'Convert table'!$A$1:$B$15,2,0)</f>
        <v>Trung cấp</v>
      </c>
      <c r="M17" s="8" t="str">
        <f t="shared" si="1"/>
        <v>B1.4</v>
      </c>
      <c r="N17" s="58" t="str">
        <f>VLOOKUP(M17,'Convert table'!$A$1:$C$15,3,0)</f>
        <v>VNU-ETP 8</v>
      </c>
    </row>
    <row r="18" spans="1:14" ht="19.5" customHeight="1" x14ac:dyDescent="0.25">
      <c r="A18" s="7">
        <v>8</v>
      </c>
      <c r="B18" s="54" t="s">
        <v>1660</v>
      </c>
      <c r="C18" s="55" t="s">
        <v>127</v>
      </c>
      <c r="D18" s="50" t="s">
        <v>465</v>
      </c>
      <c r="E18" s="50" t="s">
        <v>1661</v>
      </c>
      <c r="F18" s="50">
        <v>161055</v>
      </c>
      <c r="G18" s="9">
        <v>35</v>
      </c>
      <c r="H18" s="9">
        <v>45</v>
      </c>
      <c r="I18" s="9">
        <v>3</v>
      </c>
      <c r="J18" s="9">
        <v>10</v>
      </c>
      <c r="K18" s="37">
        <f t="shared" si="0"/>
        <v>93</v>
      </c>
      <c r="L18" s="7" t="str">
        <f>VLOOKUP(M18,'Convert table'!$A$1:$B$15,2,0)</f>
        <v>Khởi đầu</v>
      </c>
      <c r="M18" s="8" t="str">
        <f t="shared" si="1"/>
        <v>A1.2</v>
      </c>
      <c r="N18" s="58" t="str">
        <f>VLOOKUP(M18,'Convert table'!$A$1:$C$15,3,0)</f>
        <v>VNU-ETP 2</v>
      </c>
    </row>
    <row r="19" spans="1:14" ht="19.5" customHeight="1" x14ac:dyDescent="0.25">
      <c r="A19" s="7">
        <v>9</v>
      </c>
      <c r="B19" s="54" t="s">
        <v>1662</v>
      </c>
      <c r="C19" s="55" t="s">
        <v>127</v>
      </c>
      <c r="D19" s="50" t="s">
        <v>742</v>
      </c>
      <c r="E19" s="50" t="s">
        <v>1663</v>
      </c>
      <c r="F19" s="50">
        <v>161056</v>
      </c>
      <c r="G19" s="9">
        <v>34</v>
      </c>
      <c r="H19" s="9">
        <v>25</v>
      </c>
      <c r="I19" s="9">
        <v>3</v>
      </c>
      <c r="J19" s="9">
        <v>15</v>
      </c>
      <c r="K19" s="37">
        <f t="shared" si="0"/>
        <v>77</v>
      </c>
      <c r="L19" s="7" t="str">
        <f>VLOOKUP(M19,'Convert table'!$A$1:$B$15,2,0)</f>
        <v>Khởi đầu</v>
      </c>
      <c r="M19" s="8" t="str">
        <f t="shared" si="1"/>
        <v>A1.2</v>
      </c>
      <c r="N19" s="58" t="str">
        <f>VLOOKUP(M19,'Convert table'!$A$1:$C$15,3,0)</f>
        <v>VNU-ETP 2</v>
      </c>
    </row>
    <row r="20" spans="1:14" ht="19.5" customHeight="1" x14ac:dyDescent="0.25">
      <c r="A20" s="7">
        <v>10</v>
      </c>
      <c r="B20" s="54" t="s">
        <v>1664</v>
      </c>
      <c r="C20" s="55" t="s">
        <v>127</v>
      </c>
      <c r="D20" s="50" t="s">
        <v>436</v>
      </c>
      <c r="E20" s="50" t="s">
        <v>1665</v>
      </c>
      <c r="F20" s="50">
        <v>161057</v>
      </c>
      <c r="G20" s="9">
        <v>60</v>
      </c>
      <c r="H20" s="9">
        <v>68</v>
      </c>
      <c r="I20" s="9">
        <v>27</v>
      </c>
      <c r="J20" s="9">
        <v>64</v>
      </c>
      <c r="K20" s="37">
        <f t="shared" si="0"/>
        <v>219</v>
      </c>
      <c r="L20" s="7" t="str">
        <f>VLOOKUP(M20,'Convert table'!$A$1:$B$15,2,0)</f>
        <v>Trung cấp</v>
      </c>
      <c r="M20" s="8" t="str">
        <f t="shared" si="1"/>
        <v>B1.3</v>
      </c>
      <c r="N20" s="58" t="str">
        <f>VLOOKUP(M20,'Convert table'!$A$1:$C$15,3,0)</f>
        <v>VNU-ETP 7</v>
      </c>
    </row>
    <row r="21" spans="1:14" ht="19.5" customHeight="1" x14ac:dyDescent="0.25">
      <c r="A21" s="7">
        <v>11</v>
      </c>
      <c r="B21" s="54" t="s">
        <v>1666</v>
      </c>
      <c r="C21" s="55" t="s">
        <v>127</v>
      </c>
      <c r="D21" s="50" t="s">
        <v>1004</v>
      </c>
      <c r="E21" s="50" t="s">
        <v>1667</v>
      </c>
      <c r="F21" s="50">
        <v>161058</v>
      </c>
      <c r="G21" s="9">
        <v>53</v>
      </c>
      <c r="H21" s="9">
        <v>56</v>
      </c>
      <c r="I21" s="9">
        <v>15</v>
      </c>
      <c r="J21" s="9">
        <v>50</v>
      </c>
      <c r="K21" s="37">
        <f t="shared" si="0"/>
        <v>174</v>
      </c>
      <c r="L21" s="7" t="str">
        <f>VLOOKUP(M21,'Convert table'!$A$1:$B$15,2,0)</f>
        <v>Sơ trung cấp</v>
      </c>
      <c r="M21" s="8" t="str">
        <f t="shared" si="1"/>
        <v>B1.1</v>
      </c>
      <c r="N21" s="58" t="str">
        <f>VLOOKUP(M21,'Convert table'!$A$1:$C$15,3,0)</f>
        <v>VNU-ETP 5</v>
      </c>
    </row>
    <row r="22" spans="1:14" ht="19.5" customHeight="1" x14ac:dyDescent="0.25">
      <c r="A22" s="7">
        <v>12</v>
      </c>
      <c r="B22" s="54" t="s">
        <v>276</v>
      </c>
      <c r="C22" s="55" t="s">
        <v>127</v>
      </c>
      <c r="D22" s="50" t="s">
        <v>801</v>
      </c>
      <c r="E22" s="50" t="s">
        <v>1668</v>
      </c>
      <c r="F22" s="50">
        <v>161059</v>
      </c>
      <c r="G22" s="9">
        <v>29</v>
      </c>
      <c r="H22" s="9">
        <v>58</v>
      </c>
      <c r="I22" s="9">
        <v>15</v>
      </c>
      <c r="J22" s="9">
        <v>43</v>
      </c>
      <c r="K22" s="37">
        <f t="shared" si="0"/>
        <v>145</v>
      </c>
      <c r="L22" s="7" t="str">
        <f>VLOOKUP(M22,'Convert table'!$A$1:$B$15,2,0)</f>
        <v>Sơ cấp</v>
      </c>
      <c r="M22" s="8" t="str">
        <f t="shared" si="1"/>
        <v>A2.2</v>
      </c>
      <c r="N22" s="58" t="str">
        <f>VLOOKUP(M22,'Convert table'!$A$1:$C$15,3,0)</f>
        <v>VNU-ETP 4</v>
      </c>
    </row>
    <row r="23" spans="1:14" ht="19.5" customHeight="1" x14ac:dyDescent="0.25">
      <c r="A23" s="7">
        <v>13</v>
      </c>
      <c r="B23" s="54" t="s">
        <v>276</v>
      </c>
      <c r="C23" s="55" t="s">
        <v>127</v>
      </c>
      <c r="D23" s="50" t="s">
        <v>933</v>
      </c>
      <c r="E23" s="50" t="s">
        <v>1669</v>
      </c>
      <c r="F23" s="50">
        <v>161060</v>
      </c>
      <c r="G23" s="9">
        <v>27</v>
      </c>
      <c r="H23" s="9">
        <v>25</v>
      </c>
      <c r="I23" s="9">
        <v>3</v>
      </c>
      <c r="J23" s="9">
        <v>20</v>
      </c>
      <c r="K23" s="37">
        <f t="shared" si="0"/>
        <v>75</v>
      </c>
      <c r="L23" s="7" t="str">
        <f>VLOOKUP(M23,'Convert table'!$A$1:$B$15,2,0)</f>
        <v>Khởi đầu</v>
      </c>
      <c r="M23" s="8" t="str">
        <f t="shared" si="1"/>
        <v>A1.1</v>
      </c>
      <c r="N23" s="58" t="str">
        <f>VLOOKUP(M23,'Convert table'!$A$1:$C$15,3,0)</f>
        <v>VNU-ETP 1</v>
      </c>
    </row>
    <row r="24" spans="1:14" ht="19.5" customHeight="1" x14ac:dyDescent="0.25">
      <c r="A24" s="7">
        <v>14</v>
      </c>
      <c r="B24" s="54" t="s">
        <v>271</v>
      </c>
      <c r="C24" s="55" t="s">
        <v>127</v>
      </c>
      <c r="D24" s="50" t="s">
        <v>471</v>
      </c>
      <c r="E24" s="50" t="s">
        <v>1670</v>
      </c>
      <c r="F24" s="50">
        <v>161061</v>
      </c>
      <c r="G24" s="9">
        <v>28</v>
      </c>
      <c r="H24" s="9">
        <v>57</v>
      </c>
      <c r="I24" s="9">
        <v>39</v>
      </c>
      <c r="J24" s="9">
        <v>13</v>
      </c>
      <c r="K24" s="37">
        <f t="shared" si="0"/>
        <v>137</v>
      </c>
      <c r="L24" s="7" t="str">
        <f>VLOOKUP(M24,'Convert table'!$A$1:$B$15,2,0)</f>
        <v>Sơ cấp</v>
      </c>
      <c r="M24" s="8" t="str">
        <f t="shared" si="1"/>
        <v>A2.2</v>
      </c>
      <c r="N24" s="58" t="str">
        <f>VLOOKUP(M24,'Convert table'!$A$1:$C$15,3,0)</f>
        <v>VNU-ETP 4</v>
      </c>
    </row>
    <row r="25" spans="1:14" ht="19.5" customHeight="1" x14ac:dyDescent="0.25">
      <c r="A25" s="7">
        <v>15</v>
      </c>
      <c r="B25" s="54" t="s">
        <v>1671</v>
      </c>
      <c r="C25" s="55" t="s">
        <v>127</v>
      </c>
      <c r="D25" s="50" t="s">
        <v>1414</v>
      </c>
      <c r="E25" s="50" t="s">
        <v>1672</v>
      </c>
      <c r="F25" s="50">
        <v>161062</v>
      </c>
      <c r="G25" s="9">
        <v>33</v>
      </c>
      <c r="H25" s="9">
        <v>42</v>
      </c>
      <c r="I25" s="9">
        <v>24</v>
      </c>
      <c r="J25" s="9">
        <v>21</v>
      </c>
      <c r="K25" s="37">
        <f t="shared" si="0"/>
        <v>120</v>
      </c>
      <c r="L25" s="7" t="str">
        <f>VLOOKUP(M25,'Convert table'!$A$1:$B$15,2,0)</f>
        <v>Sơ cấp</v>
      </c>
      <c r="M25" s="8" t="str">
        <f t="shared" si="1"/>
        <v>A2.1</v>
      </c>
      <c r="N25" s="58" t="str">
        <f>VLOOKUP(M25,'Convert table'!$A$1:$C$15,3,0)</f>
        <v>VNU-ETP 3</v>
      </c>
    </row>
    <row r="26" spans="1:14" ht="19.5" customHeight="1" x14ac:dyDescent="0.25">
      <c r="A26" s="7">
        <v>16</v>
      </c>
      <c r="B26" s="54" t="s">
        <v>1673</v>
      </c>
      <c r="C26" s="55" t="s">
        <v>127</v>
      </c>
      <c r="D26" s="50" t="s">
        <v>1674</v>
      </c>
      <c r="E26" s="50" t="s">
        <v>1675</v>
      </c>
      <c r="F26" s="50">
        <v>161063</v>
      </c>
      <c r="G26" s="9">
        <v>21</v>
      </c>
      <c r="H26" s="9">
        <v>45</v>
      </c>
      <c r="I26" s="9">
        <v>3</v>
      </c>
      <c r="J26" s="9">
        <v>10</v>
      </c>
      <c r="K26" s="37">
        <f t="shared" si="0"/>
        <v>79</v>
      </c>
      <c r="L26" s="7" t="str">
        <f>VLOOKUP(M26,'Convert table'!$A$1:$B$15,2,0)</f>
        <v>Khởi đầu</v>
      </c>
      <c r="M26" s="8" t="str">
        <f t="shared" si="1"/>
        <v>A1.2</v>
      </c>
      <c r="N26" s="58" t="str">
        <f>VLOOKUP(M26,'Convert table'!$A$1:$C$15,3,0)</f>
        <v>VNU-ETP 2</v>
      </c>
    </row>
    <row r="27" spans="1:14" ht="19.5" customHeight="1" x14ac:dyDescent="0.25">
      <c r="A27" s="7">
        <v>17</v>
      </c>
      <c r="B27" s="54" t="s">
        <v>1676</v>
      </c>
      <c r="C27" s="55" t="s">
        <v>127</v>
      </c>
      <c r="D27" s="50" t="s">
        <v>1677</v>
      </c>
      <c r="E27" s="50" t="s">
        <v>1678</v>
      </c>
      <c r="F27" s="50">
        <v>161064</v>
      </c>
      <c r="G27" s="9">
        <v>69</v>
      </c>
      <c r="H27" s="9">
        <v>91</v>
      </c>
      <c r="I27" s="9">
        <v>44</v>
      </c>
      <c r="J27" s="9">
        <v>76</v>
      </c>
      <c r="K27" s="37">
        <f t="shared" si="0"/>
        <v>280</v>
      </c>
      <c r="L27" s="7" t="str">
        <f>VLOOKUP(M27,'Convert table'!$A$1:$B$15,2,0)</f>
        <v>Cao trung cấp</v>
      </c>
      <c r="M27" s="8" t="str">
        <f t="shared" si="1"/>
        <v>B2.2</v>
      </c>
      <c r="N27" s="58" t="str">
        <f>VLOOKUP(M27,'Convert table'!$A$1:$C$15,3,0)</f>
        <v>VNU-ETP 10</v>
      </c>
    </row>
    <row r="28" spans="1:14" ht="19.5" customHeight="1" x14ac:dyDescent="0.25">
      <c r="A28" s="7">
        <v>18</v>
      </c>
      <c r="B28" s="54" t="s">
        <v>1679</v>
      </c>
      <c r="C28" s="55" t="s">
        <v>127</v>
      </c>
      <c r="D28" s="50" t="s">
        <v>1680</v>
      </c>
      <c r="E28" s="50" t="s">
        <v>1681</v>
      </c>
      <c r="F28" s="50">
        <v>161065</v>
      </c>
      <c r="G28" s="9">
        <v>39</v>
      </c>
      <c r="H28" s="9">
        <v>50</v>
      </c>
      <c r="I28" s="9">
        <v>3</v>
      </c>
      <c r="J28" s="9">
        <v>69</v>
      </c>
      <c r="K28" s="37">
        <f t="shared" si="0"/>
        <v>161</v>
      </c>
      <c r="L28" s="7" t="str">
        <f>VLOOKUP(M28,'Convert table'!$A$1:$B$15,2,0)</f>
        <v>Sơ trung cấp</v>
      </c>
      <c r="M28" s="8" t="str">
        <f t="shared" si="1"/>
        <v>B1.1</v>
      </c>
      <c r="N28" s="58" t="str">
        <f>VLOOKUP(M28,'Convert table'!$A$1:$C$15,3,0)</f>
        <v>VNU-ETP 5</v>
      </c>
    </row>
    <row r="29" spans="1:14" ht="19.5" customHeight="1" x14ac:dyDescent="0.25">
      <c r="A29" s="7">
        <v>19</v>
      </c>
      <c r="B29" s="54" t="s">
        <v>1682</v>
      </c>
      <c r="C29" s="55" t="s">
        <v>127</v>
      </c>
      <c r="D29" s="50" t="s">
        <v>742</v>
      </c>
      <c r="E29" s="50" t="s">
        <v>1683</v>
      </c>
      <c r="F29" s="50">
        <v>161066</v>
      </c>
      <c r="G29" s="9">
        <v>25</v>
      </c>
      <c r="H29" s="9">
        <v>48</v>
      </c>
      <c r="I29" s="9">
        <v>0</v>
      </c>
      <c r="J29" s="9">
        <v>22</v>
      </c>
      <c r="K29" s="37">
        <f t="shared" si="0"/>
        <v>95</v>
      </c>
      <c r="L29" s="7" t="str">
        <f>VLOOKUP(M29,'Convert table'!$A$1:$B$15,2,0)</f>
        <v>Khởi đầu</v>
      </c>
      <c r="M29" s="8" t="str">
        <f t="shared" si="1"/>
        <v>A1.2</v>
      </c>
      <c r="N29" s="58" t="str">
        <f>VLOOKUP(M29,'Convert table'!$A$1:$C$15,3,0)</f>
        <v>VNU-ETP 2</v>
      </c>
    </row>
    <row r="30" spans="1:14" ht="19.5" customHeight="1" x14ac:dyDescent="0.25">
      <c r="A30" s="7">
        <v>20</v>
      </c>
      <c r="B30" s="54" t="s">
        <v>1684</v>
      </c>
      <c r="C30" s="55" t="s">
        <v>127</v>
      </c>
      <c r="D30" s="50" t="s">
        <v>628</v>
      </c>
      <c r="E30" s="50" t="s">
        <v>1685</v>
      </c>
      <c r="F30" s="50">
        <v>161067</v>
      </c>
      <c r="G30" s="9">
        <v>26</v>
      </c>
      <c r="H30" s="9">
        <v>26</v>
      </c>
      <c r="I30" s="9">
        <v>3</v>
      </c>
      <c r="J30" s="9">
        <v>5</v>
      </c>
      <c r="K30" s="37">
        <f t="shared" si="0"/>
        <v>60</v>
      </c>
      <c r="L30" s="7" t="str">
        <f>VLOOKUP(M30,'Convert table'!$A$1:$B$15,2,0)</f>
        <v>Khởi đầu</v>
      </c>
      <c r="M30" s="8" t="str">
        <f t="shared" si="1"/>
        <v>A1.1</v>
      </c>
      <c r="N30" s="58" t="str">
        <f>VLOOKUP(M30,'Convert table'!$A$1:$C$15,3,0)</f>
        <v>VNU-ETP 1</v>
      </c>
    </row>
    <row r="31" spans="1:14" ht="19.5" customHeight="1" x14ac:dyDescent="0.25">
      <c r="A31" s="7">
        <v>21</v>
      </c>
      <c r="B31" s="54" t="s">
        <v>1686</v>
      </c>
      <c r="C31" s="55" t="s">
        <v>127</v>
      </c>
      <c r="D31" s="50" t="s">
        <v>1677</v>
      </c>
      <c r="E31" s="50" t="s">
        <v>1687</v>
      </c>
      <c r="F31" s="50">
        <v>161068</v>
      </c>
      <c r="G31" s="9">
        <v>25</v>
      </c>
      <c r="H31" s="9">
        <v>21</v>
      </c>
      <c r="I31" s="9">
        <v>3</v>
      </c>
      <c r="J31" s="70"/>
      <c r="K31" s="37">
        <f t="shared" si="0"/>
        <v>49</v>
      </c>
      <c r="L31" s="7" t="str">
        <f>VLOOKUP(M31,'Convert table'!$A$1:$B$15,2,0)</f>
        <v>Khởi đầu</v>
      </c>
      <c r="M31" s="8" t="str">
        <f t="shared" si="1"/>
        <v>A1.1</v>
      </c>
      <c r="N31" s="58" t="str">
        <f>VLOOKUP(M31,'Convert table'!$A$1:$C$15,3,0)</f>
        <v>VNU-ETP 1</v>
      </c>
    </row>
    <row r="32" spans="1:14" ht="19.5" customHeight="1" x14ac:dyDescent="0.25">
      <c r="A32" s="7">
        <v>22</v>
      </c>
      <c r="B32" s="54" t="s">
        <v>1688</v>
      </c>
      <c r="C32" s="55" t="s">
        <v>493</v>
      </c>
      <c r="D32" s="50" t="s">
        <v>1689</v>
      </c>
      <c r="E32" s="50" t="s">
        <v>1690</v>
      </c>
      <c r="F32" s="50">
        <v>161069</v>
      </c>
      <c r="G32" s="9">
        <v>21</v>
      </c>
      <c r="H32" s="9">
        <v>12</v>
      </c>
      <c r="I32" s="9">
        <v>0</v>
      </c>
      <c r="J32" s="9">
        <v>2</v>
      </c>
      <c r="K32" s="37">
        <f t="shared" si="0"/>
        <v>35</v>
      </c>
      <c r="L32" s="7" t="str">
        <f>VLOOKUP(M32,'Convert table'!$A$1:$B$15,2,0)</f>
        <v>Khởi đầu</v>
      </c>
      <c r="M32" s="8" t="str">
        <f t="shared" si="1"/>
        <v>A1.1</v>
      </c>
      <c r="N32" s="58" t="str">
        <f>VLOOKUP(M32,'Convert table'!$A$1:$C$15,3,0)</f>
        <v>VNU-ETP 1</v>
      </c>
    </row>
    <row r="33" spans="1:14" ht="19.5" customHeight="1" x14ac:dyDescent="0.25">
      <c r="A33" s="7">
        <v>23</v>
      </c>
      <c r="B33" s="54" t="s">
        <v>1691</v>
      </c>
      <c r="C33" s="55" t="s">
        <v>493</v>
      </c>
      <c r="D33" s="50" t="s">
        <v>1060</v>
      </c>
      <c r="E33" s="50" t="s">
        <v>1692</v>
      </c>
      <c r="F33" s="50">
        <v>161070</v>
      </c>
      <c r="G33" s="9">
        <v>68</v>
      </c>
      <c r="H33" s="9">
        <v>90</v>
      </c>
      <c r="I33" s="9">
        <v>56</v>
      </c>
      <c r="J33" s="9">
        <v>63</v>
      </c>
      <c r="K33" s="37">
        <f t="shared" si="0"/>
        <v>277</v>
      </c>
      <c r="L33" s="7" t="str">
        <f>VLOOKUP(M33,'Convert table'!$A$1:$B$15,2,0)</f>
        <v>Cao trung cấp</v>
      </c>
      <c r="M33" s="8" t="str">
        <f t="shared" si="1"/>
        <v>B2.2</v>
      </c>
      <c r="N33" s="58" t="str">
        <f>VLOOKUP(M33,'Convert table'!$A$1:$C$15,3,0)</f>
        <v>VNU-ETP 10</v>
      </c>
    </row>
    <row r="34" spans="1:14" ht="19.5" customHeight="1" x14ac:dyDescent="0.25">
      <c r="A34" s="7">
        <v>24</v>
      </c>
      <c r="B34" s="54" t="s">
        <v>1693</v>
      </c>
      <c r="C34" s="55" t="s">
        <v>493</v>
      </c>
      <c r="D34" s="50" t="s">
        <v>363</v>
      </c>
      <c r="E34" s="50" t="s">
        <v>1694</v>
      </c>
      <c r="F34" s="50">
        <v>161071</v>
      </c>
      <c r="G34" s="9">
        <v>23</v>
      </c>
      <c r="H34" s="9">
        <v>37</v>
      </c>
      <c r="I34" s="9">
        <v>4</v>
      </c>
      <c r="J34" s="9">
        <v>3</v>
      </c>
      <c r="K34" s="37">
        <f t="shared" si="0"/>
        <v>67</v>
      </c>
      <c r="L34" s="7" t="str">
        <f>VLOOKUP(M34,'Convert table'!$A$1:$B$15,2,0)</f>
        <v>Khởi đầu</v>
      </c>
      <c r="M34" s="8" t="str">
        <f t="shared" si="1"/>
        <v>A1.1</v>
      </c>
      <c r="N34" s="58" t="str">
        <f>VLOOKUP(M34,'Convert table'!$A$1:$C$15,3,0)</f>
        <v>VNU-ETP 1</v>
      </c>
    </row>
    <row r="35" spans="1:14" ht="19.5" customHeight="1" x14ac:dyDescent="0.25">
      <c r="A35" s="7">
        <v>25</v>
      </c>
      <c r="B35" s="54" t="s">
        <v>1492</v>
      </c>
      <c r="C35" s="55" t="s">
        <v>493</v>
      </c>
      <c r="D35" s="50" t="s">
        <v>869</v>
      </c>
      <c r="E35" s="50" t="s">
        <v>1695</v>
      </c>
      <c r="F35" s="50">
        <v>161072</v>
      </c>
      <c r="G35" s="9">
        <v>28</v>
      </c>
      <c r="H35" s="9">
        <v>24</v>
      </c>
      <c r="I35" s="9">
        <v>0</v>
      </c>
      <c r="J35" s="9">
        <v>28</v>
      </c>
      <c r="K35" s="37">
        <f t="shared" si="0"/>
        <v>80</v>
      </c>
      <c r="L35" s="7" t="str">
        <f>VLOOKUP(M35,'Convert table'!$A$1:$B$15,2,0)</f>
        <v>Khởi đầu</v>
      </c>
      <c r="M35" s="8" t="str">
        <f t="shared" si="1"/>
        <v>A1.2</v>
      </c>
      <c r="N35" s="58" t="str">
        <f>VLOOKUP(M35,'Convert table'!$A$1:$C$15,3,0)</f>
        <v>VNU-ETP 2</v>
      </c>
    </row>
    <row r="36" spans="1:14" ht="19.5" customHeight="1" x14ac:dyDescent="0.25">
      <c r="A36" s="7">
        <v>26</v>
      </c>
      <c r="B36" s="54" t="s">
        <v>1696</v>
      </c>
      <c r="C36" s="55" t="s">
        <v>493</v>
      </c>
      <c r="D36" s="50" t="s">
        <v>457</v>
      </c>
      <c r="E36" s="50" t="s">
        <v>1697</v>
      </c>
      <c r="F36" s="50">
        <v>161073</v>
      </c>
      <c r="G36" s="9">
        <v>39</v>
      </c>
      <c r="H36" s="9">
        <v>66</v>
      </c>
      <c r="I36" s="9">
        <v>0</v>
      </c>
      <c r="J36" s="9">
        <v>15</v>
      </c>
      <c r="K36" s="37">
        <f t="shared" si="0"/>
        <v>120</v>
      </c>
      <c r="L36" s="7" t="str">
        <f>VLOOKUP(M36,'Convert table'!$A$1:$B$15,2,0)</f>
        <v>Sơ cấp</v>
      </c>
      <c r="M36" s="8" t="str">
        <f t="shared" si="1"/>
        <v>A2.1</v>
      </c>
      <c r="N36" s="58" t="str">
        <f>VLOOKUP(M36,'Convert table'!$A$1:$C$15,3,0)</f>
        <v>VNU-ETP 3</v>
      </c>
    </row>
    <row r="37" spans="1:14" ht="19.5" customHeight="1" x14ac:dyDescent="0.25">
      <c r="A37" s="7">
        <v>27</v>
      </c>
      <c r="B37" s="54" t="s">
        <v>1698</v>
      </c>
      <c r="C37" s="55" t="s">
        <v>493</v>
      </c>
      <c r="D37" s="50" t="s">
        <v>1516</v>
      </c>
      <c r="E37" s="50" t="s">
        <v>1699</v>
      </c>
      <c r="F37" s="50">
        <v>161074</v>
      </c>
      <c r="G37" s="9">
        <v>23</v>
      </c>
      <c r="H37" s="9">
        <v>61</v>
      </c>
      <c r="I37" s="9">
        <v>3</v>
      </c>
      <c r="J37" s="9">
        <v>8</v>
      </c>
      <c r="K37" s="37">
        <f t="shared" si="0"/>
        <v>95</v>
      </c>
      <c r="L37" s="7" t="str">
        <f>VLOOKUP(M37,'Convert table'!$A$1:$B$15,2,0)</f>
        <v>Khởi đầu</v>
      </c>
      <c r="M37" s="8" t="str">
        <f t="shared" si="1"/>
        <v>A1.2</v>
      </c>
      <c r="N37" s="58" t="str">
        <f>VLOOKUP(M37,'Convert table'!$A$1:$C$15,3,0)</f>
        <v>VNU-ETP 2</v>
      </c>
    </row>
    <row r="38" spans="1:14" ht="19.5" customHeight="1" x14ac:dyDescent="0.25">
      <c r="A38" s="7">
        <v>28</v>
      </c>
      <c r="B38" s="54" t="s">
        <v>1700</v>
      </c>
      <c r="C38" s="55" t="s">
        <v>510</v>
      </c>
      <c r="D38" s="50" t="s">
        <v>1381</v>
      </c>
      <c r="E38" s="50" t="s">
        <v>1701</v>
      </c>
      <c r="F38" s="50">
        <v>161075</v>
      </c>
      <c r="G38" s="9">
        <v>38</v>
      </c>
      <c r="H38" s="9">
        <v>40</v>
      </c>
      <c r="I38" s="9">
        <v>0</v>
      </c>
      <c r="J38" s="9">
        <v>11</v>
      </c>
      <c r="K38" s="37">
        <f t="shared" si="0"/>
        <v>89</v>
      </c>
      <c r="L38" s="7" t="str">
        <f>VLOOKUP(M38,'Convert table'!$A$1:$B$15,2,0)</f>
        <v>Khởi đầu</v>
      </c>
      <c r="M38" s="8" t="str">
        <f t="shared" si="1"/>
        <v>A1.2</v>
      </c>
      <c r="N38" s="58" t="str">
        <f>VLOOKUP(M38,'Convert table'!$A$1:$C$15,3,0)</f>
        <v>VNU-ETP 2</v>
      </c>
    </row>
    <row r="39" spans="1:14" ht="19.5" customHeight="1" x14ac:dyDescent="0.25">
      <c r="A39" s="7">
        <v>29</v>
      </c>
      <c r="B39" s="54" t="s">
        <v>1702</v>
      </c>
      <c r="C39" s="55" t="s">
        <v>128</v>
      </c>
      <c r="D39" s="50" t="s">
        <v>1703</v>
      </c>
      <c r="E39" s="50" t="s">
        <v>1704</v>
      </c>
      <c r="F39" s="50">
        <v>161076</v>
      </c>
      <c r="G39" s="9">
        <v>21</v>
      </c>
      <c r="H39" s="9">
        <v>41</v>
      </c>
      <c r="I39" s="9">
        <v>0</v>
      </c>
      <c r="J39" s="9">
        <v>2</v>
      </c>
      <c r="K39" s="37">
        <f t="shared" si="0"/>
        <v>64</v>
      </c>
      <c r="L39" s="7" t="str">
        <f>VLOOKUP(M39,'Convert table'!$A$1:$B$15,2,0)</f>
        <v>Khởi đầu</v>
      </c>
      <c r="M39" s="8" t="str">
        <f t="shared" si="1"/>
        <v>A1.1</v>
      </c>
      <c r="N39" s="58" t="str">
        <f>VLOOKUP(M39,'Convert table'!$A$1:$C$15,3,0)</f>
        <v>VNU-ETP 1</v>
      </c>
    </row>
    <row r="40" spans="1:14" ht="19.5" customHeight="1" x14ac:dyDescent="0.25">
      <c r="A40" s="7">
        <v>30</v>
      </c>
      <c r="B40" s="54" t="s">
        <v>1705</v>
      </c>
      <c r="C40" s="55" t="s">
        <v>128</v>
      </c>
      <c r="D40" s="50" t="s">
        <v>442</v>
      </c>
      <c r="E40" s="50" t="s">
        <v>1706</v>
      </c>
      <c r="F40" s="50">
        <v>161078</v>
      </c>
      <c r="G40" s="9">
        <v>71</v>
      </c>
      <c r="H40" s="9">
        <v>71</v>
      </c>
      <c r="I40" s="9">
        <v>15</v>
      </c>
      <c r="J40" s="9">
        <v>30</v>
      </c>
      <c r="K40" s="37">
        <f t="shared" si="0"/>
        <v>187</v>
      </c>
      <c r="L40" s="7" t="str">
        <f>VLOOKUP(M40,'Convert table'!$A$1:$B$15,2,0)</f>
        <v>Sơ trung cấp</v>
      </c>
      <c r="M40" s="8" t="str">
        <f t="shared" si="1"/>
        <v>B1.2</v>
      </c>
      <c r="N40" s="58" t="str">
        <f>VLOOKUP(M40,'Convert table'!$A$1:$C$15,3,0)</f>
        <v>VNU-ETP 6</v>
      </c>
    </row>
    <row r="41" spans="1:14" ht="19.5" customHeight="1" x14ac:dyDescent="0.25">
      <c r="A41" s="7">
        <v>31</v>
      </c>
      <c r="B41" s="54" t="s">
        <v>1707</v>
      </c>
      <c r="C41" s="55" t="s">
        <v>153</v>
      </c>
      <c r="D41" s="50" t="s">
        <v>1029</v>
      </c>
      <c r="E41" s="50" t="s">
        <v>1708</v>
      </c>
      <c r="F41" s="50">
        <v>161079</v>
      </c>
      <c r="G41" s="9">
        <v>30</v>
      </c>
      <c r="H41" s="9">
        <v>28</v>
      </c>
      <c r="I41" s="9">
        <v>3</v>
      </c>
      <c r="J41" s="9">
        <v>10</v>
      </c>
      <c r="K41" s="37">
        <f t="shared" si="0"/>
        <v>71</v>
      </c>
      <c r="L41" s="7" t="str">
        <f>VLOOKUP(M41,'Convert table'!$A$1:$B$15,2,0)</f>
        <v>Khởi đầu</v>
      </c>
      <c r="M41" s="8" t="str">
        <f t="shared" si="1"/>
        <v>A1.1</v>
      </c>
      <c r="N41" s="58" t="str">
        <f>VLOOKUP(M41,'Convert table'!$A$1:$C$15,3,0)</f>
        <v>VNU-ETP 1</v>
      </c>
    </row>
    <row r="42" spans="1:14" ht="19.5" customHeight="1" x14ac:dyDescent="0.25">
      <c r="A42" s="7">
        <v>32</v>
      </c>
      <c r="B42" s="54" t="s">
        <v>158</v>
      </c>
      <c r="C42" s="55" t="s">
        <v>154</v>
      </c>
      <c r="D42" s="50" t="s">
        <v>1709</v>
      </c>
      <c r="E42" s="50" t="s">
        <v>1710</v>
      </c>
      <c r="F42" s="50">
        <v>161080</v>
      </c>
      <c r="G42" s="9">
        <v>33</v>
      </c>
      <c r="H42" s="9">
        <v>28</v>
      </c>
      <c r="I42" s="9">
        <v>0</v>
      </c>
      <c r="J42" s="9">
        <v>0</v>
      </c>
      <c r="K42" s="37">
        <f t="shared" si="0"/>
        <v>61</v>
      </c>
      <c r="L42" s="7" t="str">
        <f>VLOOKUP(M42,'Convert table'!$A$1:$B$15,2,0)</f>
        <v>Khởi đầu</v>
      </c>
      <c r="M42" s="8" t="str">
        <f t="shared" si="1"/>
        <v>A1.1</v>
      </c>
      <c r="N42" s="58" t="str">
        <f>VLOOKUP(M42,'Convert table'!$A$1:$C$15,3,0)</f>
        <v>VNU-ETP 1</v>
      </c>
    </row>
    <row r="43" spans="1:14" ht="19.5" customHeight="1" x14ac:dyDescent="0.25">
      <c r="A43" s="7">
        <v>33</v>
      </c>
      <c r="B43" s="54" t="s">
        <v>214</v>
      </c>
      <c r="C43" s="55" t="s">
        <v>154</v>
      </c>
      <c r="D43" s="50" t="s">
        <v>1125</v>
      </c>
      <c r="E43" s="50" t="s">
        <v>1711</v>
      </c>
      <c r="F43" s="50">
        <v>161081</v>
      </c>
      <c r="G43" s="9">
        <v>39</v>
      </c>
      <c r="H43" s="9">
        <v>56</v>
      </c>
      <c r="I43" s="9">
        <v>16</v>
      </c>
      <c r="J43" s="9">
        <v>55</v>
      </c>
      <c r="K43" s="37">
        <f t="shared" si="0"/>
        <v>166</v>
      </c>
      <c r="L43" s="7" t="str">
        <f>VLOOKUP(M43,'Convert table'!$A$1:$B$15,2,0)</f>
        <v>Sơ trung cấp</v>
      </c>
      <c r="M43" s="8" t="str">
        <f t="shared" si="1"/>
        <v>B1.1</v>
      </c>
      <c r="N43" s="58" t="str">
        <f>VLOOKUP(M43,'Convert table'!$A$1:$C$15,3,0)</f>
        <v>VNU-ETP 5</v>
      </c>
    </row>
    <row r="44" spans="1:14" ht="19.5" customHeight="1" x14ac:dyDescent="0.25">
      <c r="A44" s="7">
        <v>34</v>
      </c>
      <c r="B44" s="54" t="s">
        <v>247</v>
      </c>
      <c r="C44" s="55" t="s">
        <v>154</v>
      </c>
      <c r="D44" s="50" t="s">
        <v>1512</v>
      </c>
      <c r="E44" s="52" t="s">
        <v>1712</v>
      </c>
      <c r="F44" s="50">
        <v>161082</v>
      </c>
      <c r="G44" s="9">
        <v>23</v>
      </c>
      <c r="H44" s="9">
        <v>41</v>
      </c>
      <c r="I44" s="9">
        <v>11</v>
      </c>
      <c r="J44" s="9">
        <v>21</v>
      </c>
      <c r="K44" s="37">
        <f t="shared" si="0"/>
        <v>96</v>
      </c>
      <c r="L44" s="7" t="str">
        <f>VLOOKUP(M44,'Convert table'!$A$1:$B$15,2,0)</f>
        <v>Khởi đầu</v>
      </c>
      <c r="M44" s="8" t="str">
        <f t="shared" si="1"/>
        <v>A1.2</v>
      </c>
      <c r="N44" s="58" t="str">
        <f>VLOOKUP(M44,'Convert table'!$A$1:$C$15,3,0)</f>
        <v>VNU-ETP 2</v>
      </c>
    </row>
    <row r="45" spans="1:14" ht="19.5" customHeight="1" x14ac:dyDescent="0.25">
      <c r="A45" s="7">
        <v>35</v>
      </c>
      <c r="B45" s="54" t="s">
        <v>1713</v>
      </c>
      <c r="C45" s="55" t="s">
        <v>1714</v>
      </c>
      <c r="D45" s="50" t="s">
        <v>1715</v>
      </c>
      <c r="E45" s="50" t="s">
        <v>1716</v>
      </c>
      <c r="F45" s="50">
        <v>161083</v>
      </c>
      <c r="G45" s="9">
        <v>41</v>
      </c>
      <c r="H45" s="9">
        <v>23</v>
      </c>
      <c r="I45" s="9">
        <v>0</v>
      </c>
      <c r="J45" s="9">
        <v>0</v>
      </c>
      <c r="K45" s="37">
        <f t="shared" si="0"/>
        <v>64</v>
      </c>
      <c r="L45" s="7" t="str">
        <f>VLOOKUP(M45,'Convert table'!$A$1:$B$15,2,0)</f>
        <v>Khởi đầu</v>
      </c>
      <c r="M45" s="8" t="str">
        <f t="shared" si="1"/>
        <v>A1.1</v>
      </c>
      <c r="N45" s="58" t="str">
        <f>VLOOKUP(M45,'Convert table'!$A$1:$C$15,3,0)</f>
        <v>VNU-ETP 1</v>
      </c>
    </row>
    <row r="46" spans="1:14" ht="19.5" customHeight="1" x14ac:dyDescent="0.25">
      <c r="A46" s="7">
        <v>36</v>
      </c>
      <c r="B46" s="54" t="s">
        <v>1717</v>
      </c>
      <c r="C46" s="55" t="s">
        <v>1718</v>
      </c>
      <c r="D46" s="50" t="s">
        <v>1719</v>
      </c>
      <c r="E46" s="50" t="s">
        <v>1720</v>
      </c>
      <c r="F46" s="50">
        <v>161084</v>
      </c>
      <c r="G46" s="9">
        <v>40</v>
      </c>
      <c r="H46" s="9">
        <v>31</v>
      </c>
      <c r="I46" s="9">
        <v>0</v>
      </c>
      <c r="J46" s="9">
        <v>0</v>
      </c>
      <c r="K46" s="37">
        <f t="shared" si="0"/>
        <v>71</v>
      </c>
      <c r="L46" s="7" t="str">
        <f>VLOOKUP(M46,'Convert table'!$A$1:$B$15,2,0)</f>
        <v>Khởi đầu</v>
      </c>
      <c r="M46" s="8" t="str">
        <f t="shared" si="1"/>
        <v>A1.1</v>
      </c>
      <c r="N46" s="58" t="str">
        <f>VLOOKUP(M46,'Convert table'!$A$1:$C$15,3,0)</f>
        <v>VNU-ETP 1</v>
      </c>
    </row>
    <row r="47" spans="1:14" ht="19.5" customHeight="1" x14ac:dyDescent="0.25">
      <c r="A47" s="7">
        <v>37</v>
      </c>
      <c r="B47" s="54" t="s">
        <v>1721</v>
      </c>
      <c r="C47" s="55" t="s">
        <v>117</v>
      </c>
      <c r="D47" s="50" t="s">
        <v>356</v>
      </c>
      <c r="E47" s="50" t="s">
        <v>1722</v>
      </c>
      <c r="F47" s="50">
        <v>161085</v>
      </c>
      <c r="G47" s="9">
        <v>26</v>
      </c>
      <c r="H47" s="9">
        <v>34</v>
      </c>
      <c r="I47" s="9">
        <v>0</v>
      </c>
      <c r="J47" s="9">
        <v>17</v>
      </c>
      <c r="K47" s="37">
        <f t="shared" si="0"/>
        <v>77</v>
      </c>
      <c r="L47" s="7" t="str">
        <f>VLOOKUP(M47,'Convert table'!$A$1:$B$15,2,0)</f>
        <v>Khởi đầu</v>
      </c>
      <c r="M47" s="8" t="str">
        <f t="shared" si="1"/>
        <v>A1.2</v>
      </c>
      <c r="N47" s="58" t="str">
        <f>VLOOKUP(M47,'Convert table'!$A$1:$C$15,3,0)</f>
        <v>VNU-ETP 2</v>
      </c>
    </row>
    <row r="48" spans="1:14" ht="19.5" customHeight="1" x14ac:dyDescent="0.25">
      <c r="A48" s="7">
        <v>38</v>
      </c>
      <c r="B48" s="54" t="s">
        <v>1723</v>
      </c>
      <c r="C48" s="55" t="s">
        <v>117</v>
      </c>
      <c r="D48" s="50" t="s">
        <v>1724</v>
      </c>
      <c r="E48" s="52" t="s">
        <v>1725</v>
      </c>
      <c r="F48" s="50">
        <v>161086</v>
      </c>
      <c r="G48" s="9">
        <v>32</v>
      </c>
      <c r="H48" s="9">
        <v>28</v>
      </c>
      <c r="I48" s="9">
        <v>3</v>
      </c>
      <c r="J48" s="9">
        <v>21</v>
      </c>
      <c r="K48" s="37">
        <f t="shared" si="0"/>
        <v>84</v>
      </c>
      <c r="L48" s="7" t="str">
        <f>VLOOKUP(M48,'Convert table'!$A$1:$B$15,2,0)</f>
        <v>Khởi đầu</v>
      </c>
      <c r="M48" s="8" t="str">
        <f t="shared" si="1"/>
        <v>A1.2</v>
      </c>
      <c r="N48" s="58" t="str">
        <f>VLOOKUP(M48,'Convert table'!$A$1:$C$15,3,0)</f>
        <v>VNU-ETP 2</v>
      </c>
    </row>
    <row r="49" spans="1:14" ht="19.5" customHeight="1" x14ac:dyDescent="0.25">
      <c r="A49" s="7">
        <v>39</v>
      </c>
      <c r="B49" s="54" t="s">
        <v>1726</v>
      </c>
      <c r="C49" s="55" t="s">
        <v>117</v>
      </c>
      <c r="D49" s="50" t="s">
        <v>518</v>
      </c>
      <c r="E49" s="50" t="s">
        <v>1727</v>
      </c>
      <c r="F49" s="50">
        <v>161087</v>
      </c>
      <c r="G49" s="9">
        <v>43</v>
      </c>
      <c r="H49" s="9">
        <v>73</v>
      </c>
      <c r="I49" s="9">
        <v>28</v>
      </c>
      <c r="J49" s="9">
        <v>54</v>
      </c>
      <c r="K49" s="37">
        <f t="shared" si="0"/>
        <v>198</v>
      </c>
      <c r="L49" s="7" t="str">
        <f>VLOOKUP(M49,'Convert table'!$A$1:$B$15,2,0)</f>
        <v>Sơ trung cấp</v>
      </c>
      <c r="M49" s="8" t="str">
        <f t="shared" si="1"/>
        <v>B1.2</v>
      </c>
      <c r="N49" s="58" t="str">
        <f>VLOOKUP(M49,'Convert table'!$A$1:$C$15,3,0)</f>
        <v>VNU-ETP 6</v>
      </c>
    </row>
    <row r="50" spans="1:14" ht="19.5" customHeight="1" x14ac:dyDescent="0.25">
      <c r="A50" s="7">
        <v>40</v>
      </c>
      <c r="B50" s="54" t="s">
        <v>1728</v>
      </c>
      <c r="C50" s="55" t="s">
        <v>118</v>
      </c>
      <c r="D50" s="50" t="s">
        <v>1419</v>
      </c>
      <c r="E50" s="50" t="s">
        <v>1729</v>
      </c>
      <c r="F50" s="50">
        <v>161088</v>
      </c>
      <c r="G50" s="9">
        <v>35</v>
      </c>
      <c r="H50" s="9">
        <v>68</v>
      </c>
      <c r="I50" s="9">
        <v>3</v>
      </c>
      <c r="J50" s="9">
        <v>26</v>
      </c>
      <c r="K50" s="37">
        <f t="shared" si="0"/>
        <v>132</v>
      </c>
      <c r="L50" s="7" t="str">
        <f>VLOOKUP(M50,'Convert table'!$A$1:$B$15,2,0)</f>
        <v>Sơ cấp</v>
      </c>
      <c r="M50" s="8" t="str">
        <f t="shared" si="1"/>
        <v>A2.2</v>
      </c>
      <c r="N50" s="58" t="str">
        <f>VLOOKUP(M50,'Convert table'!$A$1:$C$15,3,0)</f>
        <v>VNU-ETP 4</v>
      </c>
    </row>
    <row r="51" spans="1:14" ht="19.5" customHeight="1" x14ac:dyDescent="0.25">
      <c r="A51" s="7">
        <v>41</v>
      </c>
      <c r="B51" s="54" t="s">
        <v>221</v>
      </c>
      <c r="C51" s="55" t="s">
        <v>118</v>
      </c>
      <c r="D51" s="50" t="s">
        <v>380</v>
      </c>
      <c r="E51" s="50" t="s">
        <v>1732</v>
      </c>
      <c r="F51" s="50">
        <v>161090</v>
      </c>
      <c r="G51" s="9">
        <v>34</v>
      </c>
      <c r="H51" s="9">
        <v>28</v>
      </c>
      <c r="I51" s="9">
        <v>0</v>
      </c>
      <c r="J51" s="9">
        <v>3</v>
      </c>
      <c r="K51" s="37">
        <f t="shared" si="0"/>
        <v>65</v>
      </c>
      <c r="L51" s="7" t="str">
        <f>VLOOKUP(M51,'Convert table'!$A$1:$B$15,2,0)</f>
        <v>Khởi đầu</v>
      </c>
      <c r="M51" s="8" t="str">
        <f t="shared" si="1"/>
        <v>A1.1</v>
      </c>
      <c r="N51" s="58" t="str">
        <f>VLOOKUP(M51,'Convert table'!$A$1:$C$15,3,0)</f>
        <v>VNU-ETP 1</v>
      </c>
    </row>
    <row r="52" spans="1:14" ht="19.5" customHeight="1" x14ac:dyDescent="0.25">
      <c r="A52" s="7">
        <v>42</v>
      </c>
      <c r="B52" s="54" t="s">
        <v>1733</v>
      </c>
      <c r="C52" s="55" t="s">
        <v>1734</v>
      </c>
      <c r="D52" s="50" t="s">
        <v>1735</v>
      </c>
      <c r="E52" s="50" t="s">
        <v>1736</v>
      </c>
      <c r="F52" s="50">
        <v>161091</v>
      </c>
      <c r="G52" s="9">
        <v>34</v>
      </c>
      <c r="H52" s="9">
        <v>17</v>
      </c>
      <c r="I52" s="9">
        <v>0</v>
      </c>
      <c r="J52" s="9">
        <v>0</v>
      </c>
      <c r="K52" s="37">
        <f t="shared" si="0"/>
        <v>51</v>
      </c>
      <c r="L52" s="7" t="str">
        <f>VLOOKUP(M52,'Convert table'!$A$1:$B$15,2,0)</f>
        <v>Khởi đầu</v>
      </c>
      <c r="M52" s="8" t="str">
        <f t="shared" si="1"/>
        <v>A1.1</v>
      </c>
      <c r="N52" s="58" t="str">
        <f>VLOOKUP(M52,'Convert table'!$A$1:$C$15,3,0)</f>
        <v>VNU-ETP 1</v>
      </c>
    </row>
    <row r="53" spans="1:14" ht="19.5" customHeight="1" x14ac:dyDescent="0.25">
      <c r="A53" s="7">
        <v>43</v>
      </c>
      <c r="B53" s="54" t="s">
        <v>1737</v>
      </c>
      <c r="C53" s="55" t="s">
        <v>560</v>
      </c>
      <c r="D53" s="50" t="s">
        <v>1201</v>
      </c>
      <c r="E53" s="50" t="s">
        <v>1738</v>
      </c>
      <c r="F53" s="50">
        <v>161092</v>
      </c>
      <c r="G53" s="9">
        <v>42</v>
      </c>
      <c r="H53" s="9">
        <v>49</v>
      </c>
      <c r="I53" s="9">
        <v>3</v>
      </c>
      <c r="J53" s="9">
        <v>41</v>
      </c>
      <c r="K53" s="37">
        <f t="shared" si="0"/>
        <v>135</v>
      </c>
      <c r="L53" s="7" t="str">
        <f>VLOOKUP(M53,'Convert table'!$A$1:$B$15,2,0)</f>
        <v>Sơ cấp</v>
      </c>
      <c r="M53" s="8" t="str">
        <f t="shared" si="1"/>
        <v>A2.2</v>
      </c>
      <c r="N53" s="58" t="str">
        <f>VLOOKUP(M53,'Convert table'!$A$1:$C$15,3,0)</f>
        <v>VNU-ETP 4</v>
      </c>
    </row>
    <row r="54" spans="1:14" ht="19.5" customHeight="1" x14ac:dyDescent="0.25">
      <c r="A54" s="7">
        <v>44</v>
      </c>
      <c r="B54" s="54" t="s">
        <v>601</v>
      </c>
      <c r="C54" s="55" t="s">
        <v>1739</v>
      </c>
      <c r="D54" s="50" t="s">
        <v>1740</v>
      </c>
      <c r="E54" s="50" t="s">
        <v>1741</v>
      </c>
      <c r="F54" s="50">
        <v>161093</v>
      </c>
      <c r="G54" s="9">
        <v>46</v>
      </c>
      <c r="H54" s="9">
        <v>57</v>
      </c>
      <c r="I54" s="9">
        <v>27</v>
      </c>
      <c r="J54" s="9">
        <v>53</v>
      </c>
      <c r="K54" s="37">
        <f t="shared" si="0"/>
        <v>183</v>
      </c>
      <c r="L54" s="7" t="str">
        <f>VLOOKUP(M54,'Convert table'!$A$1:$B$15,2,0)</f>
        <v>Sơ trung cấp</v>
      </c>
      <c r="M54" s="8" t="str">
        <f t="shared" si="1"/>
        <v>B1.2</v>
      </c>
      <c r="N54" s="58" t="str">
        <f>VLOOKUP(M54,'Convert table'!$A$1:$C$15,3,0)</f>
        <v>VNU-ETP 6</v>
      </c>
    </row>
    <row r="55" spans="1:14" ht="19.5" customHeight="1" x14ac:dyDescent="0.25">
      <c r="A55" s="7">
        <v>45</v>
      </c>
      <c r="B55" s="54" t="s">
        <v>1742</v>
      </c>
      <c r="C55" s="55" t="s">
        <v>1743</v>
      </c>
      <c r="D55" s="50" t="s">
        <v>1744</v>
      </c>
      <c r="E55" s="52" t="s">
        <v>1745</v>
      </c>
      <c r="F55" s="50">
        <v>161094</v>
      </c>
      <c r="G55" s="9">
        <v>49</v>
      </c>
      <c r="H55" s="9">
        <v>46</v>
      </c>
      <c r="I55" s="9">
        <v>24</v>
      </c>
      <c r="J55" s="9">
        <v>36</v>
      </c>
      <c r="K55" s="37">
        <f t="shared" si="0"/>
        <v>155</v>
      </c>
      <c r="L55" s="7" t="str">
        <f>VLOOKUP(M55,'Convert table'!$A$1:$B$15,2,0)</f>
        <v>Sơ trung cấp</v>
      </c>
      <c r="M55" s="8" t="str">
        <f t="shared" si="1"/>
        <v>B1.1</v>
      </c>
      <c r="N55" s="58" t="str">
        <f>VLOOKUP(M55,'Convert table'!$A$1:$C$15,3,0)</f>
        <v>VNU-ETP 5</v>
      </c>
    </row>
    <row r="56" spans="1:14" ht="19.5" customHeight="1" x14ac:dyDescent="0.25">
      <c r="A56" s="7">
        <v>46</v>
      </c>
      <c r="B56" s="54" t="s">
        <v>1673</v>
      </c>
      <c r="C56" s="55" t="s">
        <v>1743</v>
      </c>
      <c r="D56" s="50" t="s">
        <v>1746</v>
      </c>
      <c r="E56" s="52" t="s">
        <v>1747</v>
      </c>
      <c r="F56" s="50">
        <v>161095</v>
      </c>
      <c r="G56" s="9">
        <v>28</v>
      </c>
      <c r="H56" s="9">
        <v>50</v>
      </c>
      <c r="I56" s="9">
        <v>3</v>
      </c>
      <c r="J56" s="9">
        <v>12</v>
      </c>
      <c r="K56" s="37">
        <f t="shared" si="0"/>
        <v>93</v>
      </c>
      <c r="L56" s="7" t="str">
        <f>VLOOKUP(M56,'Convert table'!$A$1:$B$15,2,0)</f>
        <v>Khởi đầu</v>
      </c>
      <c r="M56" s="8" t="str">
        <f t="shared" si="1"/>
        <v>A1.2</v>
      </c>
      <c r="N56" s="58" t="str">
        <f>VLOOKUP(M56,'Convert table'!$A$1:$C$15,3,0)</f>
        <v>VNU-ETP 2</v>
      </c>
    </row>
    <row r="57" spans="1:14" ht="19.5" customHeight="1" x14ac:dyDescent="0.25">
      <c r="A57" s="7">
        <v>47</v>
      </c>
      <c r="B57" s="54" t="s">
        <v>1748</v>
      </c>
      <c r="C57" s="55" t="s">
        <v>570</v>
      </c>
      <c r="D57" s="50" t="s">
        <v>1749</v>
      </c>
      <c r="E57" s="52" t="s">
        <v>1750</v>
      </c>
      <c r="F57" s="50">
        <v>161096</v>
      </c>
      <c r="G57" s="9">
        <v>40</v>
      </c>
      <c r="H57" s="9">
        <v>56</v>
      </c>
      <c r="I57" s="9">
        <v>0</v>
      </c>
      <c r="J57" s="9">
        <v>30</v>
      </c>
      <c r="K57" s="37">
        <f t="shared" si="0"/>
        <v>126</v>
      </c>
      <c r="L57" s="7" t="str">
        <f>VLOOKUP(M57,'Convert table'!$A$1:$B$15,2,0)</f>
        <v>Sơ cấp</v>
      </c>
      <c r="M57" s="8" t="str">
        <f t="shared" si="1"/>
        <v>A2.2</v>
      </c>
      <c r="N57" s="58" t="str">
        <f>VLOOKUP(M57,'Convert table'!$A$1:$C$15,3,0)</f>
        <v>VNU-ETP 4</v>
      </c>
    </row>
    <row r="58" spans="1:14" ht="19.5" customHeight="1" x14ac:dyDescent="0.25">
      <c r="A58" s="7">
        <v>48</v>
      </c>
      <c r="B58" s="54" t="s">
        <v>293</v>
      </c>
      <c r="C58" s="55" t="s">
        <v>1751</v>
      </c>
      <c r="D58" s="50" t="s">
        <v>675</v>
      </c>
      <c r="E58" s="52" t="s">
        <v>1752</v>
      </c>
      <c r="F58" s="50">
        <v>161097</v>
      </c>
      <c r="G58" s="9">
        <v>44</v>
      </c>
      <c r="H58" s="9">
        <v>58</v>
      </c>
      <c r="I58" s="9">
        <v>43</v>
      </c>
      <c r="J58" s="9">
        <v>54</v>
      </c>
      <c r="K58" s="37">
        <f t="shared" si="0"/>
        <v>199</v>
      </c>
      <c r="L58" s="7" t="str">
        <f>VLOOKUP(M58,'Convert table'!$A$1:$B$15,2,0)</f>
        <v>Sơ trung cấp</v>
      </c>
      <c r="M58" s="8" t="str">
        <f t="shared" si="1"/>
        <v>B1.2</v>
      </c>
      <c r="N58" s="58" t="str">
        <f>VLOOKUP(M58,'Convert table'!$A$1:$C$15,3,0)</f>
        <v>VNU-ETP 6</v>
      </c>
    </row>
    <row r="59" spans="1:14" ht="19.5" customHeight="1" x14ac:dyDescent="0.25">
      <c r="A59" s="7">
        <v>49</v>
      </c>
      <c r="B59" s="54" t="s">
        <v>1753</v>
      </c>
      <c r="C59" s="55" t="s">
        <v>1751</v>
      </c>
      <c r="D59" s="50" t="s">
        <v>427</v>
      </c>
      <c r="E59" s="52" t="s">
        <v>1754</v>
      </c>
      <c r="F59" s="50">
        <v>161098</v>
      </c>
      <c r="G59" s="9">
        <v>26</v>
      </c>
      <c r="H59" s="9">
        <v>29</v>
      </c>
      <c r="I59" s="9">
        <v>3</v>
      </c>
      <c r="J59" s="9">
        <v>0</v>
      </c>
      <c r="K59" s="37">
        <f t="shared" si="0"/>
        <v>58</v>
      </c>
      <c r="L59" s="7" t="str">
        <f>VLOOKUP(M59,'Convert table'!$A$1:$B$15,2,0)</f>
        <v>Khởi đầu</v>
      </c>
      <c r="M59" s="8" t="str">
        <f t="shared" si="1"/>
        <v>A1.1</v>
      </c>
      <c r="N59" s="58" t="str">
        <f>VLOOKUP(M59,'Convert table'!$A$1:$C$15,3,0)</f>
        <v>VNU-ETP 1</v>
      </c>
    </row>
    <row r="60" spans="1:14" ht="19.5" customHeight="1" x14ac:dyDescent="0.25">
      <c r="A60" s="7">
        <v>50</v>
      </c>
      <c r="B60" s="54" t="s">
        <v>1755</v>
      </c>
      <c r="C60" s="55" t="s">
        <v>579</v>
      </c>
      <c r="D60" s="50" t="s">
        <v>1756</v>
      </c>
      <c r="E60" s="52" t="s">
        <v>1757</v>
      </c>
      <c r="F60" s="50">
        <v>161099</v>
      </c>
      <c r="G60" s="9">
        <v>34</v>
      </c>
      <c r="H60" s="9">
        <v>67</v>
      </c>
      <c r="I60" s="9">
        <v>0</v>
      </c>
      <c r="J60" s="9">
        <v>56</v>
      </c>
      <c r="K60" s="37">
        <f t="shared" si="0"/>
        <v>157</v>
      </c>
      <c r="L60" s="7" t="str">
        <f>VLOOKUP(M60,'Convert table'!$A$1:$B$15,2,0)</f>
        <v>Sơ trung cấp</v>
      </c>
      <c r="M60" s="8" t="str">
        <f t="shared" si="1"/>
        <v>B1.1</v>
      </c>
      <c r="N60" s="58" t="str">
        <f>VLOOKUP(M60,'Convert table'!$A$1:$C$15,3,0)</f>
        <v>VNU-ETP 5</v>
      </c>
    </row>
    <row r="61" spans="1:14" ht="19.5" customHeight="1" x14ac:dyDescent="0.25">
      <c r="A61" s="7">
        <v>51</v>
      </c>
      <c r="B61" s="48" t="s">
        <v>750</v>
      </c>
      <c r="C61" s="49" t="s">
        <v>579</v>
      </c>
      <c r="D61" s="50" t="s">
        <v>1516</v>
      </c>
      <c r="E61" s="50" t="s">
        <v>1758</v>
      </c>
      <c r="F61" s="50">
        <v>161100</v>
      </c>
      <c r="G61" s="47">
        <v>35</v>
      </c>
      <c r="H61" s="47">
        <v>26</v>
      </c>
      <c r="I61" s="9">
        <v>3</v>
      </c>
      <c r="J61" s="70"/>
      <c r="K61" s="37">
        <f t="shared" si="0"/>
        <v>64</v>
      </c>
      <c r="L61" s="7" t="str">
        <f>VLOOKUP(M61,'Convert table'!$A$1:$B$15,2,0)</f>
        <v>Khởi đầu</v>
      </c>
      <c r="M61" s="8" t="str">
        <f t="shared" si="1"/>
        <v>A1.1</v>
      </c>
      <c r="N61" s="58" t="str">
        <f>VLOOKUP(M61,'Convert table'!$A$1:$C$15,3,0)</f>
        <v>VNU-ETP 1</v>
      </c>
    </row>
    <row r="62" spans="1:14" ht="19.5" customHeight="1" x14ac:dyDescent="0.25">
      <c r="A62" s="7">
        <v>52</v>
      </c>
      <c r="B62" s="48" t="s">
        <v>1759</v>
      </c>
      <c r="C62" s="49" t="s">
        <v>579</v>
      </c>
      <c r="D62" s="50" t="s">
        <v>1760</v>
      </c>
      <c r="E62" s="50" t="s">
        <v>1761</v>
      </c>
      <c r="F62" s="50">
        <v>161101</v>
      </c>
      <c r="G62" s="47">
        <v>33</v>
      </c>
      <c r="H62" s="47">
        <v>24</v>
      </c>
      <c r="I62" s="9">
        <v>0</v>
      </c>
      <c r="J62" s="9">
        <v>0</v>
      </c>
      <c r="K62" s="37">
        <f t="shared" si="0"/>
        <v>57</v>
      </c>
      <c r="L62" s="7" t="str">
        <f>VLOOKUP(M62,'Convert table'!$A$1:$B$15,2,0)</f>
        <v>Khởi đầu</v>
      </c>
      <c r="M62" s="8" t="str">
        <f t="shared" si="1"/>
        <v>A1.1</v>
      </c>
      <c r="N62" s="58" t="str">
        <f>VLOOKUP(M62,'Convert table'!$A$1:$C$15,3,0)</f>
        <v>VNU-ETP 1</v>
      </c>
    </row>
    <row r="63" spans="1:14" ht="19.5" customHeight="1" x14ac:dyDescent="0.25">
      <c r="A63" s="7">
        <v>53</v>
      </c>
      <c r="B63" s="48" t="s">
        <v>1762</v>
      </c>
      <c r="C63" s="49" t="s">
        <v>579</v>
      </c>
      <c r="D63" s="50" t="s">
        <v>860</v>
      </c>
      <c r="E63" s="50" t="s">
        <v>1763</v>
      </c>
      <c r="F63" s="50">
        <v>161102</v>
      </c>
      <c r="G63" s="9">
        <v>49</v>
      </c>
      <c r="H63" s="9">
        <v>83</v>
      </c>
      <c r="I63" s="9">
        <v>52</v>
      </c>
      <c r="J63" s="9">
        <v>21</v>
      </c>
      <c r="K63" s="37">
        <f t="shared" si="0"/>
        <v>205</v>
      </c>
      <c r="L63" s="7" t="str">
        <f>VLOOKUP(M63,'Convert table'!$A$1:$B$15,2,0)</f>
        <v>Trung cấp</v>
      </c>
      <c r="M63" s="8" t="str">
        <f t="shared" si="1"/>
        <v>B1.3</v>
      </c>
      <c r="N63" s="58" t="str">
        <f>VLOOKUP(M63,'Convert table'!$A$1:$C$15,3,0)</f>
        <v>VNU-ETP 7</v>
      </c>
    </row>
    <row r="64" spans="1:14" ht="19.5" customHeight="1" x14ac:dyDescent="0.25">
      <c r="A64" s="7">
        <v>54</v>
      </c>
      <c r="B64" s="48" t="s">
        <v>1764</v>
      </c>
      <c r="C64" s="49" t="s">
        <v>579</v>
      </c>
      <c r="D64" s="50" t="s">
        <v>1288</v>
      </c>
      <c r="E64" s="50" t="s">
        <v>1765</v>
      </c>
      <c r="F64" s="50">
        <v>161103</v>
      </c>
      <c r="G64" s="9">
        <v>56</v>
      </c>
      <c r="H64" s="9">
        <v>70</v>
      </c>
      <c r="I64" s="9">
        <v>24</v>
      </c>
      <c r="J64" s="9">
        <v>37</v>
      </c>
      <c r="K64" s="37">
        <f t="shared" si="0"/>
        <v>187</v>
      </c>
      <c r="L64" s="7" t="str">
        <f>VLOOKUP(M64,'Convert table'!$A$1:$B$15,2,0)</f>
        <v>Sơ trung cấp</v>
      </c>
      <c r="M64" s="8" t="str">
        <f t="shared" si="1"/>
        <v>B1.2</v>
      </c>
      <c r="N64" s="58" t="str">
        <f>VLOOKUP(M64,'Convert table'!$A$1:$C$15,3,0)</f>
        <v>VNU-ETP 6</v>
      </c>
    </row>
    <row r="65" spans="1:14" ht="19.5" customHeight="1" x14ac:dyDescent="0.25">
      <c r="A65" s="7">
        <v>55</v>
      </c>
      <c r="B65" s="48" t="s">
        <v>1766</v>
      </c>
      <c r="C65" s="49" t="s">
        <v>222</v>
      </c>
      <c r="D65" s="50" t="s">
        <v>1373</v>
      </c>
      <c r="E65" s="50" t="s">
        <v>1767</v>
      </c>
      <c r="F65" s="50">
        <v>161104</v>
      </c>
      <c r="G65" s="9">
        <v>24</v>
      </c>
      <c r="H65" s="9">
        <v>22</v>
      </c>
      <c r="I65" s="9">
        <v>3</v>
      </c>
      <c r="J65" s="9">
        <v>3</v>
      </c>
      <c r="K65" s="37">
        <f t="shared" si="0"/>
        <v>52</v>
      </c>
      <c r="L65" s="7" t="str">
        <f>VLOOKUP(M65,'Convert table'!$A$1:$B$15,2,0)</f>
        <v>Khởi đầu</v>
      </c>
      <c r="M65" s="8" t="str">
        <f t="shared" si="1"/>
        <v>A1.1</v>
      </c>
      <c r="N65" s="58" t="str">
        <f>VLOOKUP(M65,'Convert table'!$A$1:$C$15,3,0)</f>
        <v>VNU-ETP 1</v>
      </c>
    </row>
    <row r="66" spans="1:14" ht="19.5" customHeight="1" x14ac:dyDescent="0.25">
      <c r="A66" s="7">
        <v>56</v>
      </c>
      <c r="B66" s="48" t="s">
        <v>1768</v>
      </c>
      <c r="C66" s="49" t="s">
        <v>222</v>
      </c>
      <c r="D66" s="50" t="s">
        <v>1769</v>
      </c>
      <c r="E66" s="50" t="s">
        <v>1770</v>
      </c>
      <c r="F66" s="50">
        <v>161105</v>
      </c>
      <c r="G66" s="9">
        <v>47</v>
      </c>
      <c r="H66" s="9">
        <v>64</v>
      </c>
      <c r="I66" s="9">
        <v>0</v>
      </c>
      <c r="J66" s="9">
        <v>2</v>
      </c>
      <c r="K66" s="37">
        <f t="shared" si="0"/>
        <v>113</v>
      </c>
      <c r="L66" s="7" t="str">
        <f>VLOOKUP(M66,'Convert table'!$A$1:$B$15,2,0)</f>
        <v>Sơ cấp</v>
      </c>
      <c r="M66" s="8" t="str">
        <f t="shared" si="1"/>
        <v>A2.1</v>
      </c>
      <c r="N66" s="58" t="str">
        <f>VLOOKUP(M66,'Convert table'!$A$1:$C$15,3,0)</f>
        <v>VNU-ETP 3</v>
      </c>
    </row>
    <row r="67" spans="1:14" ht="19.5" customHeight="1" x14ac:dyDescent="0.25">
      <c r="A67" s="7">
        <v>57</v>
      </c>
      <c r="B67" s="48" t="s">
        <v>1771</v>
      </c>
      <c r="C67" s="49" t="s">
        <v>157</v>
      </c>
      <c r="D67" s="50" t="s">
        <v>1772</v>
      </c>
      <c r="E67" s="50" t="s">
        <v>1773</v>
      </c>
      <c r="F67" s="50">
        <v>161106</v>
      </c>
      <c r="G67" s="9">
        <v>32</v>
      </c>
      <c r="H67" s="9">
        <v>32</v>
      </c>
      <c r="I67" s="9">
        <v>0</v>
      </c>
      <c r="J67" s="9">
        <v>0</v>
      </c>
      <c r="K67" s="37">
        <f t="shared" si="0"/>
        <v>64</v>
      </c>
      <c r="L67" s="7" t="str">
        <f>VLOOKUP(M67,'Convert table'!$A$1:$B$15,2,0)</f>
        <v>Khởi đầu</v>
      </c>
      <c r="M67" s="8" t="str">
        <f t="shared" si="1"/>
        <v>A1.1</v>
      </c>
      <c r="N67" s="58" t="str">
        <f>VLOOKUP(M67,'Convert table'!$A$1:$C$15,3,0)</f>
        <v>VNU-ETP 1</v>
      </c>
    </row>
    <row r="68" spans="1:14" ht="19.5" customHeight="1" x14ac:dyDescent="0.25">
      <c r="A68" s="7">
        <v>58</v>
      </c>
      <c r="B68" s="48" t="s">
        <v>1774</v>
      </c>
      <c r="C68" s="49" t="s">
        <v>157</v>
      </c>
      <c r="D68" s="50" t="s">
        <v>362</v>
      </c>
      <c r="E68" s="50" t="s">
        <v>1775</v>
      </c>
      <c r="F68" s="50">
        <v>161107</v>
      </c>
      <c r="G68" s="9">
        <v>72</v>
      </c>
      <c r="H68" s="9">
        <v>55</v>
      </c>
      <c r="I68" s="9">
        <v>3</v>
      </c>
      <c r="J68" s="9">
        <v>60</v>
      </c>
      <c r="K68" s="37">
        <f t="shared" si="0"/>
        <v>190</v>
      </c>
      <c r="L68" s="7" t="str">
        <f>VLOOKUP(M68,'Convert table'!$A$1:$B$15,2,0)</f>
        <v>Sơ trung cấp</v>
      </c>
      <c r="M68" s="8" t="str">
        <f t="shared" si="1"/>
        <v>B1.2</v>
      </c>
      <c r="N68" s="58" t="str">
        <f>VLOOKUP(M68,'Convert table'!$A$1:$C$15,3,0)</f>
        <v>VNU-ETP 6</v>
      </c>
    </row>
    <row r="69" spans="1:14" ht="19.5" customHeight="1" x14ac:dyDescent="0.25">
      <c r="A69" s="7">
        <v>59</v>
      </c>
      <c r="B69" s="48" t="s">
        <v>1776</v>
      </c>
      <c r="C69" s="49" t="s">
        <v>157</v>
      </c>
      <c r="D69" s="50" t="s">
        <v>1777</v>
      </c>
      <c r="E69" s="50" t="s">
        <v>1778</v>
      </c>
      <c r="F69" s="50">
        <v>161108</v>
      </c>
      <c r="G69" s="9">
        <v>42</v>
      </c>
      <c r="H69" s="9">
        <v>43</v>
      </c>
      <c r="I69" s="9">
        <v>12</v>
      </c>
      <c r="J69" s="9">
        <v>36</v>
      </c>
      <c r="K69" s="37">
        <f t="shared" si="0"/>
        <v>133</v>
      </c>
      <c r="L69" s="7" t="str">
        <f>VLOOKUP(M69,'Convert table'!$A$1:$B$15,2,0)</f>
        <v>Sơ cấp</v>
      </c>
      <c r="M69" s="8" t="str">
        <f t="shared" si="1"/>
        <v>A2.2</v>
      </c>
      <c r="N69" s="58" t="str">
        <f>VLOOKUP(M69,'Convert table'!$A$1:$C$15,3,0)</f>
        <v>VNU-ETP 4</v>
      </c>
    </row>
    <row r="70" spans="1:14" ht="19.5" customHeight="1" x14ac:dyDescent="0.25">
      <c r="A70" s="7">
        <v>60</v>
      </c>
      <c r="B70" s="48" t="s">
        <v>1779</v>
      </c>
      <c r="C70" s="49" t="s">
        <v>157</v>
      </c>
      <c r="D70" s="50" t="s">
        <v>1780</v>
      </c>
      <c r="E70" s="50" t="s">
        <v>1781</v>
      </c>
      <c r="F70" s="50">
        <v>161109</v>
      </c>
      <c r="G70" s="9">
        <v>33</v>
      </c>
      <c r="H70" s="9">
        <v>68</v>
      </c>
      <c r="I70" s="47">
        <v>3</v>
      </c>
      <c r="J70" s="9">
        <v>13</v>
      </c>
      <c r="K70" s="37">
        <f t="shared" si="0"/>
        <v>117</v>
      </c>
      <c r="L70" s="7" t="str">
        <f>VLOOKUP(M70,'Convert table'!$A$1:$B$15,2,0)</f>
        <v>Sơ cấp</v>
      </c>
      <c r="M70" s="8" t="str">
        <f t="shared" si="1"/>
        <v>A2.1</v>
      </c>
      <c r="N70" s="58" t="str">
        <f>VLOOKUP(M70,'Convert table'!$A$1:$C$15,3,0)</f>
        <v>VNU-ETP 3</v>
      </c>
    </row>
    <row r="71" spans="1:14" ht="19.5" customHeight="1" x14ac:dyDescent="0.25">
      <c r="A71" s="7">
        <v>61</v>
      </c>
      <c r="B71" s="48" t="s">
        <v>217</v>
      </c>
      <c r="C71" s="49" t="s">
        <v>157</v>
      </c>
      <c r="D71" s="50" t="s">
        <v>759</v>
      </c>
      <c r="E71" s="50" t="s">
        <v>1782</v>
      </c>
      <c r="F71" s="50">
        <v>161110</v>
      </c>
      <c r="G71" s="9">
        <v>27</v>
      </c>
      <c r="H71" s="9">
        <v>54</v>
      </c>
      <c r="I71" s="47">
        <v>12</v>
      </c>
      <c r="J71" s="70"/>
      <c r="K71" s="37">
        <f t="shared" si="0"/>
        <v>93</v>
      </c>
      <c r="L71" s="7" t="str">
        <f>VLOOKUP(M71,'Convert table'!$A$1:$B$15,2,0)</f>
        <v>Khởi đầu</v>
      </c>
      <c r="M71" s="8" t="str">
        <f t="shared" si="1"/>
        <v>A1.2</v>
      </c>
      <c r="N71" s="58" t="str">
        <f>VLOOKUP(M71,'Convert table'!$A$1:$C$15,3,0)</f>
        <v>VNU-ETP 2</v>
      </c>
    </row>
    <row r="72" spans="1:14" ht="19.5" customHeight="1" x14ac:dyDescent="0.25">
      <c r="A72" s="7">
        <v>62</v>
      </c>
      <c r="B72" s="48" t="s">
        <v>176</v>
      </c>
      <c r="C72" s="49" t="s">
        <v>157</v>
      </c>
      <c r="D72" s="50" t="s">
        <v>1783</v>
      </c>
      <c r="E72" s="50" t="s">
        <v>1784</v>
      </c>
      <c r="F72" s="50">
        <v>161111</v>
      </c>
      <c r="G72" s="9">
        <v>22</v>
      </c>
      <c r="H72" s="9">
        <v>53</v>
      </c>
      <c r="I72" s="9">
        <v>0</v>
      </c>
      <c r="J72" s="9">
        <v>45</v>
      </c>
      <c r="K72" s="37">
        <f t="shared" si="0"/>
        <v>120</v>
      </c>
      <c r="L72" s="7" t="str">
        <f>VLOOKUP(M72,'Convert table'!$A$1:$B$15,2,0)</f>
        <v>Sơ cấp</v>
      </c>
      <c r="M72" s="8" t="str">
        <f t="shared" si="1"/>
        <v>A2.1</v>
      </c>
      <c r="N72" s="58" t="str">
        <f>VLOOKUP(M72,'Convert table'!$A$1:$C$15,3,0)</f>
        <v>VNU-ETP 3</v>
      </c>
    </row>
    <row r="73" spans="1:14" ht="19.5" customHeight="1" x14ac:dyDescent="0.25">
      <c r="A73" s="7">
        <v>63</v>
      </c>
      <c r="B73" s="48" t="s">
        <v>327</v>
      </c>
      <c r="C73" s="49" t="s">
        <v>157</v>
      </c>
      <c r="D73" s="50" t="s">
        <v>1785</v>
      </c>
      <c r="E73" s="50" t="s">
        <v>1786</v>
      </c>
      <c r="F73" s="50">
        <v>161112</v>
      </c>
      <c r="G73" s="47">
        <v>33</v>
      </c>
      <c r="H73" s="47">
        <v>61</v>
      </c>
      <c r="I73" s="9">
        <v>3</v>
      </c>
      <c r="J73" s="9">
        <v>30</v>
      </c>
      <c r="K73" s="37">
        <f t="shared" si="0"/>
        <v>127</v>
      </c>
      <c r="L73" s="7" t="str">
        <f>VLOOKUP(M73,'Convert table'!$A$1:$B$15,2,0)</f>
        <v>Sơ cấp</v>
      </c>
      <c r="M73" s="8" t="str">
        <f t="shared" si="1"/>
        <v>A2.2</v>
      </c>
      <c r="N73" s="58" t="str">
        <f>VLOOKUP(M73,'Convert table'!$A$1:$C$15,3,0)</f>
        <v>VNU-ETP 4</v>
      </c>
    </row>
    <row r="74" spans="1:14" ht="19.5" customHeight="1" x14ac:dyDescent="0.25">
      <c r="A74" s="7">
        <v>64</v>
      </c>
      <c r="B74" s="48" t="s">
        <v>1787</v>
      </c>
      <c r="C74" s="49" t="s">
        <v>647</v>
      </c>
      <c r="D74" s="50" t="s">
        <v>1101</v>
      </c>
      <c r="E74" s="50" t="s">
        <v>1788</v>
      </c>
      <c r="F74" s="50">
        <v>161113</v>
      </c>
      <c r="G74" s="9">
        <v>42</v>
      </c>
      <c r="H74" s="9">
        <v>45</v>
      </c>
      <c r="I74" s="9">
        <v>3</v>
      </c>
      <c r="J74" s="9">
        <v>5</v>
      </c>
      <c r="K74" s="37">
        <f t="shared" si="0"/>
        <v>95</v>
      </c>
      <c r="L74" s="7" t="str">
        <f>VLOOKUP(M74,'Convert table'!$A$1:$B$15,2,0)</f>
        <v>Khởi đầu</v>
      </c>
      <c r="M74" s="8" t="str">
        <f t="shared" si="1"/>
        <v>A1.2</v>
      </c>
      <c r="N74" s="58" t="str">
        <f>VLOOKUP(M74,'Convert table'!$A$1:$C$15,3,0)</f>
        <v>VNU-ETP 2</v>
      </c>
    </row>
    <row r="75" spans="1:14" ht="19.5" customHeight="1" x14ac:dyDescent="0.25">
      <c r="A75" s="7">
        <v>65</v>
      </c>
      <c r="B75" s="48" t="s">
        <v>615</v>
      </c>
      <c r="C75" s="49" t="s">
        <v>647</v>
      </c>
      <c r="D75" s="50" t="s">
        <v>1229</v>
      </c>
      <c r="E75" s="50" t="s">
        <v>1789</v>
      </c>
      <c r="F75" s="50">
        <v>161114</v>
      </c>
      <c r="G75" s="9">
        <v>29</v>
      </c>
      <c r="H75" s="9">
        <v>57</v>
      </c>
      <c r="I75" s="9">
        <v>3</v>
      </c>
      <c r="J75" s="9">
        <v>3</v>
      </c>
      <c r="K75" s="37">
        <f t="shared" ref="K75:K138" si="2">G75+H75+I75+J75</f>
        <v>92</v>
      </c>
      <c r="L75" s="7" t="str">
        <f>VLOOKUP(M75,'Convert table'!$A$1:$B$15,2,0)</f>
        <v>Khởi đầu</v>
      </c>
      <c r="M75" s="8" t="str">
        <f t="shared" ref="M75:M138" si="3">IF(K75&gt;=376,"C2.2",IF(K75&gt;=351,"C2.1",IF(K75&gt;=326,"C1.2",IF(K75&gt;=301,"C1.1",IF(K75&gt;=276,"B2.2",IF(K75&gt;=251,"B2.1",IF(K75&gt;=226,"B1.4",IF(K75&gt;=201,"B1.3",IF(K75&gt;=176,"B1.2",IF(K75&gt;=151,"B1.1",IF(K75&gt;=126,"A2.2",IF(K75&gt;=101,"A2.1",IF(K75&gt;=76,"A1.2","A1.1")))))))))))))</f>
        <v>A1.2</v>
      </c>
      <c r="N75" s="58" t="str">
        <f>VLOOKUP(M75,'Convert table'!$A$1:$C$15,3,0)</f>
        <v>VNU-ETP 2</v>
      </c>
    </row>
    <row r="76" spans="1:14" ht="19.5" customHeight="1" x14ac:dyDescent="0.25">
      <c r="A76" s="7">
        <v>66</v>
      </c>
      <c r="B76" s="48" t="s">
        <v>480</v>
      </c>
      <c r="C76" s="49" t="s">
        <v>647</v>
      </c>
      <c r="D76" s="50" t="s">
        <v>1356</v>
      </c>
      <c r="E76" s="50" t="s">
        <v>1790</v>
      </c>
      <c r="F76" s="50">
        <v>161115</v>
      </c>
      <c r="G76" s="9">
        <v>55</v>
      </c>
      <c r="H76" s="9">
        <v>71</v>
      </c>
      <c r="I76" s="9">
        <v>3</v>
      </c>
      <c r="J76" s="9">
        <v>54</v>
      </c>
      <c r="K76" s="37">
        <f t="shared" si="2"/>
        <v>183</v>
      </c>
      <c r="L76" s="7" t="str">
        <f>VLOOKUP(M76,'Convert table'!$A$1:$B$15,2,0)</f>
        <v>Sơ trung cấp</v>
      </c>
      <c r="M76" s="8" t="str">
        <f t="shared" si="3"/>
        <v>B1.2</v>
      </c>
      <c r="N76" s="58" t="str">
        <f>VLOOKUP(M76,'Convert table'!$A$1:$C$15,3,0)</f>
        <v>VNU-ETP 6</v>
      </c>
    </row>
    <row r="77" spans="1:14" ht="19.5" customHeight="1" x14ac:dyDescent="0.25">
      <c r="A77" s="7">
        <v>67</v>
      </c>
      <c r="B77" s="48" t="s">
        <v>226</v>
      </c>
      <c r="C77" s="49" t="s">
        <v>129</v>
      </c>
      <c r="D77" s="50" t="s">
        <v>1791</v>
      </c>
      <c r="E77" s="50" t="s">
        <v>1792</v>
      </c>
      <c r="F77" s="50">
        <v>161116</v>
      </c>
      <c r="G77" s="9">
        <v>34</v>
      </c>
      <c r="H77" s="9">
        <v>52</v>
      </c>
      <c r="I77" s="9">
        <v>15</v>
      </c>
      <c r="J77" s="9">
        <v>35</v>
      </c>
      <c r="K77" s="37">
        <f t="shared" si="2"/>
        <v>136</v>
      </c>
      <c r="L77" s="7" t="str">
        <f>VLOOKUP(M77,'Convert table'!$A$1:$B$15,2,0)</f>
        <v>Sơ cấp</v>
      </c>
      <c r="M77" s="8" t="str">
        <f t="shared" si="3"/>
        <v>A2.2</v>
      </c>
      <c r="N77" s="58" t="str">
        <f>VLOOKUP(M77,'Convert table'!$A$1:$C$15,3,0)</f>
        <v>VNU-ETP 4</v>
      </c>
    </row>
    <row r="78" spans="1:14" ht="19.5" customHeight="1" x14ac:dyDescent="0.25">
      <c r="A78" s="7">
        <v>68</v>
      </c>
      <c r="B78" s="48" t="s">
        <v>327</v>
      </c>
      <c r="C78" s="49" t="s">
        <v>129</v>
      </c>
      <c r="D78" s="50" t="s">
        <v>1793</v>
      </c>
      <c r="E78" s="50" t="s">
        <v>1794</v>
      </c>
      <c r="F78" s="50">
        <v>161117</v>
      </c>
      <c r="G78" s="9">
        <v>21</v>
      </c>
      <c r="H78" s="9">
        <v>32</v>
      </c>
      <c r="I78" s="9">
        <v>0</v>
      </c>
      <c r="J78" s="9">
        <v>11</v>
      </c>
      <c r="K78" s="37">
        <f t="shared" si="2"/>
        <v>64</v>
      </c>
      <c r="L78" s="7" t="str">
        <f>VLOOKUP(M78,'Convert table'!$A$1:$B$15,2,0)</f>
        <v>Khởi đầu</v>
      </c>
      <c r="M78" s="8" t="str">
        <f t="shared" si="3"/>
        <v>A1.1</v>
      </c>
      <c r="N78" s="58" t="str">
        <f>VLOOKUP(M78,'Convert table'!$A$1:$C$15,3,0)</f>
        <v>VNU-ETP 1</v>
      </c>
    </row>
    <row r="79" spans="1:14" ht="19.5" customHeight="1" x14ac:dyDescent="0.25">
      <c r="A79" s="7">
        <v>69</v>
      </c>
      <c r="B79" s="48" t="s">
        <v>1795</v>
      </c>
      <c r="C79" s="49" t="s">
        <v>129</v>
      </c>
      <c r="D79" s="50" t="s">
        <v>610</v>
      </c>
      <c r="E79" s="50" t="s">
        <v>1796</v>
      </c>
      <c r="F79" s="50">
        <v>161118</v>
      </c>
      <c r="G79" s="9">
        <v>46</v>
      </c>
      <c r="H79" s="9">
        <v>58</v>
      </c>
      <c r="I79" s="9">
        <v>28</v>
      </c>
      <c r="J79" s="9">
        <v>45</v>
      </c>
      <c r="K79" s="37">
        <f t="shared" si="2"/>
        <v>177</v>
      </c>
      <c r="L79" s="7" t="str">
        <f>VLOOKUP(M79,'Convert table'!$A$1:$B$15,2,0)</f>
        <v>Sơ trung cấp</v>
      </c>
      <c r="M79" s="8" t="str">
        <f t="shared" si="3"/>
        <v>B1.2</v>
      </c>
      <c r="N79" s="58" t="str">
        <f>VLOOKUP(M79,'Convert table'!$A$1:$C$15,3,0)</f>
        <v>VNU-ETP 6</v>
      </c>
    </row>
    <row r="80" spans="1:14" ht="19.5" customHeight="1" x14ac:dyDescent="0.25">
      <c r="A80" s="7">
        <v>70</v>
      </c>
      <c r="B80" s="48" t="s">
        <v>1797</v>
      </c>
      <c r="C80" s="49" t="s">
        <v>130</v>
      </c>
      <c r="D80" s="50" t="s">
        <v>481</v>
      </c>
      <c r="E80" s="50" t="s">
        <v>1798</v>
      </c>
      <c r="F80" s="50">
        <v>161119</v>
      </c>
      <c r="G80" s="9">
        <v>35</v>
      </c>
      <c r="H80" s="9">
        <v>44</v>
      </c>
      <c r="I80" s="9">
        <v>0</v>
      </c>
      <c r="J80" s="9">
        <v>23</v>
      </c>
      <c r="K80" s="37">
        <f t="shared" si="2"/>
        <v>102</v>
      </c>
      <c r="L80" s="7" t="str">
        <f>VLOOKUP(M80,'Convert table'!$A$1:$B$15,2,0)</f>
        <v>Sơ cấp</v>
      </c>
      <c r="M80" s="8" t="str">
        <f t="shared" si="3"/>
        <v>A2.1</v>
      </c>
      <c r="N80" s="58" t="str">
        <f>VLOOKUP(M80,'Convert table'!$A$1:$C$15,3,0)</f>
        <v>VNU-ETP 3</v>
      </c>
    </row>
    <row r="81" spans="1:14" ht="19.5" customHeight="1" x14ac:dyDescent="0.25">
      <c r="A81" s="7">
        <v>71</v>
      </c>
      <c r="B81" s="48" t="s">
        <v>1799</v>
      </c>
      <c r="C81" s="49" t="s">
        <v>130</v>
      </c>
      <c r="D81" s="50" t="s">
        <v>781</v>
      </c>
      <c r="E81" s="50" t="s">
        <v>1800</v>
      </c>
      <c r="F81" s="50">
        <v>161120</v>
      </c>
      <c r="G81" s="9">
        <v>62</v>
      </c>
      <c r="H81" s="9">
        <v>75</v>
      </c>
      <c r="I81" s="9">
        <v>32</v>
      </c>
      <c r="J81" s="9">
        <v>52</v>
      </c>
      <c r="K81" s="37">
        <f t="shared" si="2"/>
        <v>221</v>
      </c>
      <c r="L81" s="7" t="str">
        <f>VLOOKUP(M81,'Convert table'!$A$1:$B$15,2,0)</f>
        <v>Trung cấp</v>
      </c>
      <c r="M81" s="8" t="str">
        <f t="shared" si="3"/>
        <v>B1.3</v>
      </c>
      <c r="N81" s="58" t="str">
        <f>VLOOKUP(M81,'Convert table'!$A$1:$C$15,3,0)</f>
        <v>VNU-ETP 7</v>
      </c>
    </row>
    <row r="82" spans="1:14" ht="19.5" customHeight="1" x14ac:dyDescent="0.25">
      <c r="A82" s="7">
        <v>72</v>
      </c>
      <c r="B82" s="48" t="s">
        <v>172</v>
      </c>
      <c r="C82" s="49" t="s">
        <v>130</v>
      </c>
      <c r="D82" s="50" t="s">
        <v>1801</v>
      </c>
      <c r="E82" s="50" t="s">
        <v>1802</v>
      </c>
      <c r="F82" s="50">
        <v>161121</v>
      </c>
      <c r="G82" s="9">
        <v>49</v>
      </c>
      <c r="H82" s="9">
        <v>41</v>
      </c>
      <c r="I82" s="9">
        <v>24</v>
      </c>
      <c r="J82" s="9">
        <v>29</v>
      </c>
      <c r="K82" s="37">
        <f t="shared" si="2"/>
        <v>143</v>
      </c>
      <c r="L82" s="7" t="str">
        <f>VLOOKUP(M82,'Convert table'!$A$1:$B$15,2,0)</f>
        <v>Sơ cấp</v>
      </c>
      <c r="M82" s="8" t="str">
        <f t="shared" si="3"/>
        <v>A2.2</v>
      </c>
      <c r="N82" s="58" t="str">
        <f>VLOOKUP(M82,'Convert table'!$A$1:$C$15,3,0)</f>
        <v>VNU-ETP 4</v>
      </c>
    </row>
    <row r="83" spans="1:14" ht="19.5" customHeight="1" x14ac:dyDescent="0.25">
      <c r="A83" s="7">
        <v>73</v>
      </c>
      <c r="B83" s="48" t="s">
        <v>276</v>
      </c>
      <c r="C83" s="49" t="s">
        <v>130</v>
      </c>
      <c r="D83" s="50" t="s">
        <v>927</v>
      </c>
      <c r="E83" s="50" t="s">
        <v>1803</v>
      </c>
      <c r="F83" s="50">
        <v>161122</v>
      </c>
      <c r="G83" s="9">
        <v>59</v>
      </c>
      <c r="H83" s="9">
        <v>67</v>
      </c>
      <c r="I83" s="9">
        <v>24</v>
      </c>
      <c r="J83" s="9">
        <v>49</v>
      </c>
      <c r="K83" s="37">
        <f t="shared" si="2"/>
        <v>199</v>
      </c>
      <c r="L83" s="7" t="str">
        <f>VLOOKUP(M83,'Convert table'!$A$1:$B$15,2,0)</f>
        <v>Sơ trung cấp</v>
      </c>
      <c r="M83" s="8" t="str">
        <f t="shared" si="3"/>
        <v>B1.2</v>
      </c>
      <c r="N83" s="58" t="str">
        <f>VLOOKUP(M83,'Convert table'!$A$1:$C$15,3,0)</f>
        <v>VNU-ETP 6</v>
      </c>
    </row>
    <row r="84" spans="1:14" ht="19.5" customHeight="1" x14ac:dyDescent="0.25">
      <c r="A84" s="7">
        <v>74</v>
      </c>
      <c r="B84" s="48" t="s">
        <v>169</v>
      </c>
      <c r="C84" s="49" t="s">
        <v>130</v>
      </c>
      <c r="D84" s="50" t="s">
        <v>734</v>
      </c>
      <c r="E84" s="50" t="s">
        <v>1804</v>
      </c>
      <c r="F84" s="50">
        <v>161123</v>
      </c>
      <c r="G84" s="9">
        <v>44</v>
      </c>
      <c r="H84" s="9">
        <v>36</v>
      </c>
      <c r="I84" s="9">
        <v>0</v>
      </c>
      <c r="J84" s="9">
        <v>0</v>
      </c>
      <c r="K84" s="37">
        <f t="shared" si="2"/>
        <v>80</v>
      </c>
      <c r="L84" s="7" t="str">
        <f>VLOOKUP(M84,'Convert table'!$A$1:$B$15,2,0)</f>
        <v>Khởi đầu</v>
      </c>
      <c r="M84" s="8" t="str">
        <f t="shared" si="3"/>
        <v>A1.2</v>
      </c>
      <c r="N84" s="58" t="str">
        <f>VLOOKUP(M84,'Convert table'!$A$1:$C$15,3,0)</f>
        <v>VNU-ETP 2</v>
      </c>
    </row>
    <row r="85" spans="1:14" ht="19.5" customHeight="1" x14ac:dyDescent="0.25">
      <c r="A85" s="7">
        <v>75</v>
      </c>
      <c r="B85" s="48" t="s">
        <v>1805</v>
      </c>
      <c r="C85" s="49" t="s">
        <v>130</v>
      </c>
      <c r="D85" s="50" t="s">
        <v>631</v>
      </c>
      <c r="E85" s="50" t="s">
        <v>1806</v>
      </c>
      <c r="F85" s="50">
        <v>161124</v>
      </c>
      <c r="G85" s="9">
        <v>38</v>
      </c>
      <c r="H85" s="9">
        <v>79</v>
      </c>
      <c r="I85" s="9">
        <v>48</v>
      </c>
      <c r="J85" s="9">
        <v>55</v>
      </c>
      <c r="K85" s="37">
        <f t="shared" si="2"/>
        <v>220</v>
      </c>
      <c r="L85" s="7" t="str">
        <f>VLOOKUP(M85,'Convert table'!$A$1:$B$15,2,0)</f>
        <v>Trung cấp</v>
      </c>
      <c r="M85" s="8" t="str">
        <f t="shared" si="3"/>
        <v>B1.3</v>
      </c>
      <c r="N85" s="58" t="str">
        <f>VLOOKUP(M85,'Convert table'!$A$1:$C$15,3,0)</f>
        <v>VNU-ETP 7</v>
      </c>
    </row>
    <row r="86" spans="1:14" ht="19.5" customHeight="1" x14ac:dyDescent="0.25">
      <c r="A86" s="7">
        <v>76</v>
      </c>
      <c r="B86" s="48" t="s">
        <v>152</v>
      </c>
      <c r="C86" s="49" t="s">
        <v>160</v>
      </c>
      <c r="D86" s="50" t="s">
        <v>1785</v>
      </c>
      <c r="E86" s="50" t="s">
        <v>1807</v>
      </c>
      <c r="F86" s="50">
        <v>161125</v>
      </c>
      <c r="G86" s="9">
        <v>48</v>
      </c>
      <c r="H86" s="9">
        <v>89</v>
      </c>
      <c r="I86" s="9">
        <v>40</v>
      </c>
      <c r="J86" s="9">
        <v>66</v>
      </c>
      <c r="K86" s="37">
        <f t="shared" si="2"/>
        <v>243</v>
      </c>
      <c r="L86" s="7" t="str">
        <f>VLOOKUP(M86,'Convert table'!$A$1:$B$15,2,0)</f>
        <v>Trung cấp</v>
      </c>
      <c r="M86" s="8" t="str">
        <f t="shared" si="3"/>
        <v>B1.4</v>
      </c>
      <c r="N86" s="58" t="str">
        <f>VLOOKUP(M86,'Convert table'!$A$1:$C$15,3,0)</f>
        <v>VNU-ETP 8</v>
      </c>
    </row>
    <row r="87" spans="1:14" ht="19.5" customHeight="1" x14ac:dyDescent="0.25">
      <c r="A87" s="7">
        <v>77</v>
      </c>
      <c r="B87" s="48" t="s">
        <v>231</v>
      </c>
      <c r="C87" s="49" t="s">
        <v>160</v>
      </c>
      <c r="D87" s="50" t="s">
        <v>1808</v>
      </c>
      <c r="E87" s="50" t="s">
        <v>1809</v>
      </c>
      <c r="F87" s="50">
        <v>161126</v>
      </c>
      <c r="G87" s="9">
        <v>34</v>
      </c>
      <c r="H87" s="9">
        <v>31</v>
      </c>
      <c r="I87" s="9">
        <v>37</v>
      </c>
      <c r="J87" s="9">
        <v>0</v>
      </c>
      <c r="K87" s="37">
        <f t="shared" si="2"/>
        <v>102</v>
      </c>
      <c r="L87" s="7" t="str">
        <f>VLOOKUP(M87,'Convert table'!$A$1:$B$15,2,0)</f>
        <v>Sơ cấp</v>
      </c>
      <c r="M87" s="8" t="str">
        <f t="shared" si="3"/>
        <v>A2.1</v>
      </c>
      <c r="N87" s="58" t="str">
        <f>VLOOKUP(M87,'Convert table'!$A$1:$C$15,3,0)</f>
        <v>VNU-ETP 3</v>
      </c>
    </row>
    <row r="88" spans="1:14" ht="19.5" customHeight="1" x14ac:dyDescent="0.25">
      <c r="A88" s="7">
        <v>78</v>
      </c>
      <c r="B88" s="48" t="s">
        <v>1810</v>
      </c>
      <c r="C88" s="49" t="s">
        <v>160</v>
      </c>
      <c r="D88" s="50" t="s">
        <v>962</v>
      </c>
      <c r="E88" s="50" t="s">
        <v>1811</v>
      </c>
      <c r="F88" s="50">
        <v>161127</v>
      </c>
      <c r="G88" s="9">
        <v>50</v>
      </c>
      <c r="H88" s="9">
        <v>80</v>
      </c>
      <c r="I88" s="9">
        <v>67</v>
      </c>
      <c r="J88" s="9">
        <v>81</v>
      </c>
      <c r="K88" s="37">
        <f t="shared" si="2"/>
        <v>278</v>
      </c>
      <c r="L88" s="7" t="str">
        <f>VLOOKUP(M88,'Convert table'!$A$1:$B$15,2,0)</f>
        <v>Cao trung cấp</v>
      </c>
      <c r="M88" s="8" t="str">
        <f t="shared" si="3"/>
        <v>B2.2</v>
      </c>
      <c r="N88" s="58" t="str">
        <f>VLOOKUP(M88,'Convert table'!$A$1:$C$15,3,0)</f>
        <v>VNU-ETP 10</v>
      </c>
    </row>
    <row r="89" spans="1:14" ht="19.5" customHeight="1" x14ac:dyDescent="0.25">
      <c r="A89" s="7">
        <v>79</v>
      </c>
      <c r="B89" s="48" t="s">
        <v>1812</v>
      </c>
      <c r="C89" s="49" t="s">
        <v>160</v>
      </c>
      <c r="D89" s="50" t="s">
        <v>1813</v>
      </c>
      <c r="E89" s="50" t="s">
        <v>1814</v>
      </c>
      <c r="F89" s="50">
        <v>161128</v>
      </c>
      <c r="G89" s="9">
        <v>38</v>
      </c>
      <c r="H89" s="9">
        <v>61</v>
      </c>
      <c r="I89" s="9">
        <v>53</v>
      </c>
      <c r="J89" s="9">
        <v>54</v>
      </c>
      <c r="K89" s="37">
        <f t="shared" si="2"/>
        <v>206</v>
      </c>
      <c r="L89" s="7" t="str">
        <f>VLOOKUP(M89,'Convert table'!$A$1:$B$15,2,0)</f>
        <v>Trung cấp</v>
      </c>
      <c r="M89" s="8" t="str">
        <f t="shared" si="3"/>
        <v>B1.3</v>
      </c>
      <c r="N89" s="58" t="str">
        <f>VLOOKUP(M89,'Convert table'!$A$1:$C$15,3,0)</f>
        <v>VNU-ETP 7</v>
      </c>
    </row>
    <row r="90" spans="1:14" ht="19.5" customHeight="1" x14ac:dyDescent="0.25">
      <c r="A90" s="7">
        <v>80</v>
      </c>
      <c r="B90" s="48" t="s">
        <v>1815</v>
      </c>
      <c r="C90" s="49" t="s">
        <v>119</v>
      </c>
      <c r="D90" s="50" t="s">
        <v>366</v>
      </c>
      <c r="E90" s="50" t="s">
        <v>1816</v>
      </c>
      <c r="F90" s="50">
        <v>161129</v>
      </c>
      <c r="G90" s="9">
        <v>32</v>
      </c>
      <c r="H90" s="9">
        <v>27</v>
      </c>
      <c r="I90" s="9">
        <v>3</v>
      </c>
      <c r="J90" s="9">
        <v>64</v>
      </c>
      <c r="K90" s="37">
        <f t="shared" si="2"/>
        <v>126</v>
      </c>
      <c r="L90" s="7" t="str">
        <f>VLOOKUP(M90,'Convert table'!$A$1:$B$15,2,0)</f>
        <v>Sơ cấp</v>
      </c>
      <c r="M90" s="8" t="str">
        <f t="shared" si="3"/>
        <v>A2.2</v>
      </c>
      <c r="N90" s="58" t="str">
        <f>VLOOKUP(M90,'Convert table'!$A$1:$C$15,3,0)</f>
        <v>VNU-ETP 4</v>
      </c>
    </row>
    <row r="91" spans="1:14" ht="19.5" customHeight="1" x14ac:dyDescent="0.25">
      <c r="A91" s="7">
        <v>81</v>
      </c>
      <c r="B91" s="48" t="s">
        <v>1817</v>
      </c>
      <c r="C91" s="49" t="s">
        <v>119</v>
      </c>
      <c r="D91" s="50" t="s">
        <v>457</v>
      </c>
      <c r="E91" s="50" t="s">
        <v>1818</v>
      </c>
      <c r="F91" s="50">
        <v>161130</v>
      </c>
      <c r="G91" s="9">
        <v>46</v>
      </c>
      <c r="H91" s="9">
        <v>49</v>
      </c>
      <c r="I91" s="9">
        <v>20</v>
      </c>
      <c r="J91" s="9">
        <v>31</v>
      </c>
      <c r="K91" s="37">
        <f t="shared" si="2"/>
        <v>146</v>
      </c>
      <c r="L91" s="7" t="str">
        <f>VLOOKUP(M91,'Convert table'!$A$1:$B$15,2,0)</f>
        <v>Sơ cấp</v>
      </c>
      <c r="M91" s="8" t="str">
        <f t="shared" si="3"/>
        <v>A2.2</v>
      </c>
      <c r="N91" s="58" t="str">
        <f>VLOOKUP(M91,'Convert table'!$A$1:$C$15,3,0)</f>
        <v>VNU-ETP 4</v>
      </c>
    </row>
    <row r="92" spans="1:14" ht="19.5" customHeight="1" x14ac:dyDescent="0.25">
      <c r="A92" s="7">
        <v>82</v>
      </c>
      <c r="B92" s="48" t="s">
        <v>1819</v>
      </c>
      <c r="C92" s="49" t="s">
        <v>131</v>
      </c>
      <c r="D92" s="50" t="s">
        <v>1551</v>
      </c>
      <c r="E92" s="50" t="s">
        <v>1820</v>
      </c>
      <c r="F92" s="50">
        <v>161131</v>
      </c>
      <c r="G92" s="9">
        <v>48</v>
      </c>
      <c r="H92" s="9">
        <v>81</v>
      </c>
      <c r="I92" s="9">
        <v>25</v>
      </c>
      <c r="J92" s="9">
        <v>8</v>
      </c>
      <c r="K92" s="37">
        <f t="shared" si="2"/>
        <v>162</v>
      </c>
      <c r="L92" s="7" t="str">
        <f>VLOOKUP(M92,'Convert table'!$A$1:$B$15,2,0)</f>
        <v>Sơ trung cấp</v>
      </c>
      <c r="M92" s="8" t="str">
        <f t="shared" si="3"/>
        <v>B1.1</v>
      </c>
      <c r="N92" s="58" t="str">
        <f>VLOOKUP(M92,'Convert table'!$A$1:$C$15,3,0)</f>
        <v>VNU-ETP 5</v>
      </c>
    </row>
    <row r="93" spans="1:14" ht="19.5" customHeight="1" x14ac:dyDescent="0.25">
      <c r="A93" s="7">
        <v>83</v>
      </c>
      <c r="B93" s="48" t="s">
        <v>1821</v>
      </c>
      <c r="C93" s="49" t="s">
        <v>131</v>
      </c>
      <c r="D93" s="50" t="s">
        <v>1822</v>
      </c>
      <c r="E93" s="50" t="s">
        <v>1823</v>
      </c>
      <c r="F93" s="50">
        <v>161132</v>
      </c>
      <c r="G93" s="47">
        <v>36</v>
      </c>
      <c r="H93" s="47">
        <v>50</v>
      </c>
      <c r="I93" s="9">
        <v>28</v>
      </c>
      <c r="J93" s="9">
        <v>37</v>
      </c>
      <c r="K93" s="37">
        <f t="shared" si="2"/>
        <v>151</v>
      </c>
      <c r="L93" s="7" t="str">
        <f>VLOOKUP(M93,'Convert table'!$A$1:$B$15,2,0)</f>
        <v>Sơ trung cấp</v>
      </c>
      <c r="M93" s="8" t="str">
        <f t="shared" si="3"/>
        <v>B1.1</v>
      </c>
      <c r="N93" s="58" t="str">
        <f>VLOOKUP(M93,'Convert table'!$A$1:$C$15,3,0)</f>
        <v>VNU-ETP 5</v>
      </c>
    </row>
    <row r="94" spans="1:14" ht="19.5" customHeight="1" x14ac:dyDescent="0.25">
      <c r="A94" s="7">
        <v>84</v>
      </c>
      <c r="B94" s="48" t="s">
        <v>1824</v>
      </c>
      <c r="C94" s="49" t="s">
        <v>131</v>
      </c>
      <c r="D94" s="50" t="s">
        <v>1825</v>
      </c>
      <c r="E94" s="50" t="s">
        <v>1826</v>
      </c>
      <c r="F94" s="50">
        <v>161133</v>
      </c>
      <c r="G94" s="9">
        <v>32</v>
      </c>
      <c r="H94" s="9">
        <v>44</v>
      </c>
      <c r="I94" s="9">
        <v>25</v>
      </c>
      <c r="J94" s="9">
        <v>8</v>
      </c>
      <c r="K94" s="37">
        <f t="shared" si="2"/>
        <v>109</v>
      </c>
      <c r="L94" s="7" t="str">
        <f>VLOOKUP(M94,'Convert table'!$A$1:$B$15,2,0)</f>
        <v>Sơ cấp</v>
      </c>
      <c r="M94" s="8" t="str">
        <f t="shared" si="3"/>
        <v>A2.1</v>
      </c>
      <c r="N94" s="58" t="str">
        <f>VLOOKUP(M94,'Convert table'!$A$1:$C$15,3,0)</f>
        <v>VNU-ETP 3</v>
      </c>
    </row>
    <row r="95" spans="1:14" ht="19.5" customHeight="1" x14ac:dyDescent="0.25">
      <c r="A95" s="7">
        <v>85</v>
      </c>
      <c r="B95" s="48" t="s">
        <v>1120</v>
      </c>
      <c r="C95" s="49" t="s">
        <v>131</v>
      </c>
      <c r="D95" s="50" t="s">
        <v>1432</v>
      </c>
      <c r="E95" s="50" t="s">
        <v>1827</v>
      </c>
      <c r="F95" s="50">
        <v>161134</v>
      </c>
      <c r="G95" s="9">
        <v>53</v>
      </c>
      <c r="H95" s="9">
        <v>78</v>
      </c>
      <c r="I95" s="9">
        <v>45</v>
      </c>
      <c r="J95" s="9">
        <v>36</v>
      </c>
      <c r="K95" s="37">
        <f t="shared" si="2"/>
        <v>212</v>
      </c>
      <c r="L95" s="7" t="str">
        <f>VLOOKUP(M95,'Convert table'!$A$1:$B$15,2,0)</f>
        <v>Trung cấp</v>
      </c>
      <c r="M95" s="8" t="str">
        <f t="shared" si="3"/>
        <v>B1.3</v>
      </c>
      <c r="N95" s="58" t="str">
        <f>VLOOKUP(M95,'Convert table'!$A$1:$C$15,3,0)</f>
        <v>VNU-ETP 7</v>
      </c>
    </row>
    <row r="96" spans="1:14" ht="19.5" customHeight="1" x14ac:dyDescent="0.25">
      <c r="A96" s="7">
        <v>86</v>
      </c>
      <c r="B96" s="48" t="s">
        <v>252</v>
      </c>
      <c r="C96" s="49" t="s">
        <v>131</v>
      </c>
      <c r="D96" s="50" t="s">
        <v>1828</v>
      </c>
      <c r="E96" s="50" t="s">
        <v>1829</v>
      </c>
      <c r="F96" s="50">
        <v>161135</v>
      </c>
      <c r="G96" s="9">
        <v>36</v>
      </c>
      <c r="H96" s="9">
        <v>48</v>
      </c>
      <c r="I96" s="9">
        <v>40</v>
      </c>
      <c r="J96" s="9">
        <v>44</v>
      </c>
      <c r="K96" s="37">
        <f t="shared" si="2"/>
        <v>168</v>
      </c>
      <c r="L96" s="7" t="str">
        <f>VLOOKUP(M96,'Convert table'!$A$1:$B$15,2,0)</f>
        <v>Sơ trung cấp</v>
      </c>
      <c r="M96" s="8" t="str">
        <f t="shared" si="3"/>
        <v>B1.1</v>
      </c>
      <c r="N96" s="58" t="str">
        <f>VLOOKUP(M96,'Convert table'!$A$1:$C$15,3,0)</f>
        <v>VNU-ETP 5</v>
      </c>
    </row>
    <row r="97" spans="1:14" ht="19.5" customHeight="1" x14ac:dyDescent="0.25">
      <c r="A97" s="7">
        <v>87</v>
      </c>
      <c r="B97" s="48" t="s">
        <v>159</v>
      </c>
      <c r="C97" s="49" t="s">
        <v>131</v>
      </c>
      <c r="D97" s="50" t="s">
        <v>468</v>
      </c>
      <c r="E97" s="50" t="s">
        <v>1830</v>
      </c>
      <c r="F97" s="50">
        <v>161136</v>
      </c>
      <c r="G97" s="9">
        <v>44</v>
      </c>
      <c r="H97" s="9">
        <v>67</v>
      </c>
      <c r="I97" s="9">
        <v>20</v>
      </c>
      <c r="J97" s="9">
        <v>21</v>
      </c>
      <c r="K97" s="37">
        <f t="shared" si="2"/>
        <v>152</v>
      </c>
      <c r="L97" s="7" t="str">
        <f>VLOOKUP(M97,'Convert table'!$A$1:$B$15,2,0)</f>
        <v>Sơ trung cấp</v>
      </c>
      <c r="M97" s="8" t="str">
        <f t="shared" si="3"/>
        <v>B1.1</v>
      </c>
      <c r="N97" s="58" t="str">
        <f>VLOOKUP(M97,'Convert table'!$A$1:$C$15,3,0)</f>
        <v>VNU-ETP 5</v>
      </c>
    </row>
    <row r="98" spans="1:14" ht="19.5" customHeight="1" x14ac:dyDescent="0.25">
      <c r="A98" s="7">
        <v>88</v>
      </c>
      <c r="B98" s="48" t="s">
        <v>158</v>
      </c>
      <c r="C98" s="49" t="s">
        <v>131</v>
      </c>
      <c r="D98" s="50" t="s">
        <v>1831</v>
      </c>
      <c r="E98" s="50" t="s">
        <v>1832</v>
      </c>
      <c r="F98" s="50">
        <v>161137</v>
      </c>
      <c r="G98" s="9">
        <v>36</v>
      </c>
      <c r="H98" s="9">
        <v>50</v>
      </c>
      <c r="I98" s="9">
        <v>24</v>
      </c>
      <c r="J98" s="9">
        <v>30</v>
      </c>
      <c r="K98" s="37">
        <f t="shared" si="2"/>
        <v>140</v>
      </c>
      <c r="L98" s="7" t="str">
        <f>VLOOKUP(M98,'Convert table'!$A$1:$B$15,2,0)</f>
        <v>Sơ cấp</v>
      </c>
      <c r="M98" s="8" t="str">
        <f t="shared" si="3"/>
        <v>A2.2</v>
      </c>
      <c r="N98" s="58" t="str">
        <f>VLOOKUP(M98,'Convert table'!$A$1:$C$15,3,0)</f>
        <v>VNU-ETP 4</v>
      </c>
    </row>
    <row r="99" spans="1:14" ht="19.5" customHeight="1" x14ac:dyDescent="0.25">
      <c r="A99" s="7">
        <v>89</v>
      </c>
      <c r="B99" s="48" t="s">
        <v>1833</v>
      </c>
      <c r="C99" s="49" t="s">
        <v>131</v>
      </c>
      <c r="D99" s="50" t="s">
        <v>1834</v>
      </c>
      <c r="E99" s="50" t="s">
        <v>1835</v>
      </c>
      <c r="F99" s="50">
        <v>161138</v>
      </c>
      <c r="G99" s="9">
        <v>48</v>
      </c>
      <c r="H99" s="9">
        <v>77</v>
      </c>
      <c r="I99" s="9">
        <v>56</v>
      </c>
      <c r="J99" s="9">
        <v>63</v>
      </c>
      <c r="K99" s="37">
        <f t="shared" si="2"/>
        <v>244</v>
      </c>
      <c r="L99" s="7" t="str">
        <f>VLOOKUP(M99,'Convert table'!$A$1:$B$15,2,0)</f>
        <v>Trung cấp</v>
      </c>
      <c r="M99" s="8" t="str">
        <f t="shared" si="3"/>
        <v>B1.4</v>
      </c>
      <c r="N99" s="58" t="str">
        <f>VLOOKUP(M99,'Convert table'!$A$1:$C$15,3,0)</f>
        <v>VNU-ETP 8</v>
      </c>
    </row>
    <row r="100" spans="1:14" ht="19.5" customHeight="1" x14ac:dyDescent="0.25">
      <c r="A100" s="7">
        <v>90</v>
      </c>
      <c r="B100" s="48" t="s">
        <v>1836</v>
      </c>
      <c r="C100" s="49" t="s">
        <v>131</v>
      </c>
      <c r="D100" s="50" t="s">
        <v>965</v>
      </c>
      <c r="E100" s="50" t="s">
        <v>1837</v>
      </c>
      <c r="F100" s="50">
        <v>161139</v>
      </c>
      <c r="G100" s="9">
        <v>29</v>
      </c>
      <c r="H100" s="9">
        <v>39</v>
      </c>
      <c r="I100" s="9">
        <v>20</v>
      </c>
      <c r="J100" s="9">
        <v>22</v>
      </c>
      <c r="K100" s="37">
        <f t="shared" si="2"/>
        <v>110</v>
      </c>
      <c r="L100" s="7" t="str">
        <f>VLOOKUP(M100,'Convert table'!$A$1:$B$15,2,0)</f>
        <v>Sơ cấp</v>
      </c>
      <c r="M100" s="8" t="str">
        <f t="shared" si="3"/>
        <v>A2.1</v>
      </c>
      <c r="N100" s="58" t="str">
        <f>VLOOKUP(M100,'Convert table'!$A$1:$C$15,3,0)</f>
        <v>VNU-ETP 3</v>
      </c>
    </row>
    <row r="101" spans="1:14" ht="19.5" customHeight="1" x14ac:dyDescent="0.25">
      <c r="A101" s="7">
        <v>91</v>
      </c>
      <c r="B101" s="48" t="s">
        <v>867</v>
      </c>
      <c r="C101" s="49" t="s">
        <v>193</v>
      </c>
      <c r="D101" s="50" t="s">
        <v>628</v>
      </c>
      <c r="E101" s="50" t="s">
        <v>1839</v>
      </c>
      <c r="F101" s="50">
        <v>161141</v>
      </c>
      <c r="G101" s="9">
        <v>71</v>
      </c>
      <c r="H101" s="9">
        <v>75</v>
      </c>
      <c r="I101" s="9">
        <v>53</v>
      </c>
      <c r="J101" s="9">
        <v>68</v>
      </c>
      <c r="K101" s="37">
        <f t="shared" si="2"/>
        <v>267</v>
      </c>
      <c r="L101" s="7" t="str">
        <f>VLOOKUP(M101,'Convert table'!$A$1:$B$15,2,0)</f>
        <v>Cao trung cấp</v>
      </c>
      <c r="M101" s="8" t="str">
        <f t="shared" si="3"/>
        <v>B2.1</v>
      </c>
      <c r="N101" s="58" t="str">
        <f>VLOOKUP(M101,'Convert table'!$A$1:$C$15,3,0)</f>
        <v>VNU-ETP 9</v>
      </c>
    </row>
    <row r="102" spans="1:14" ht="19.5" customHeight="1" x14ac:dyDescent="0.25">
      <c r="A102" s="7">
        <v>92</v>
      </c>
      <c r="B102" s="48" t="s">
        <v>232</v>
      </c>
      <c r="C102" s="49" t="s">
        <v>132</v>
      </c>
      <c r="D102" s="50" t="s">
        <v>1840</v>
      </c>
      <c r="E102" s="50" t="s">
        <v>1841</v>
      </c>
      <c r="F102" s="50">
        <v>161142</v>
      </c>
      <c r="G102" s="9">
        <v>45</v>
      </c>
      <c r="H102" s="9">
        <v>62</v>
      </c>
      <c r="I102" s="9">
        <v>20</v>
      </c>
      <c r="J102" s="9">
        <v>37</v>
      </c>
      <c r="K102" s="37">
        <f t="shared" si="2"/>
        <v>164</v>
      </c>
      <c r="L102" s="7" t="str">
        <f>VLOOKUP(M102,'Convert table'!$A$1:$B$15,2,0)</f>
        <v>Sơ trung cấp</v>
      </c>
      <c r="M102" s="8" t="str">
        <f t="shared" si="3"/>
        <v>B1.1</v>
      </c>
      <c r="N102" s="58" t="str">
        <f>VLOOKUP(M102,'Convert table'!$A$1:$C$15,3,0)</f>
        <v>VNU-ETP 5</v>
      </c>
    </row>
    <row r="103" spans="1:14" ht="19.5" customHeight="1" x14ac:dyDescent="0.25">
      <c r="A103" s="7">
        <v>93</v>
      </c>
      <c r="B103" s="48" t="s">
        <v>152</v>
      </c>
      <c r="C103" s="49" t="s">
        <v>132</v>
      </c>
      <c r="D103" s="50" t="s">
        <v>1842</v>
      </c>
      <c r="E103" s="50" t="s">
        <v>1843</v>
      </c>
      <c r="F103" s="50">
        <v>161143</v>
      </c>
      <c r="G103" s="9">
        <v>35</v>
      </c>
      <c r="H103" s="9">
        <v>55</v>
      </c>
      <c r="I103" s="9">
        <v>53</v>
      </c>
      <c r="J103" s="9">
        <v>52</v>
      </c>
      <c r="K103" s="37">
        <f t="shared" si="2"/>
        <v>195</v>
      </c>
      <c r="L103" s="7" t="str">
        <f>VLOOKUP(M103,'Convert table'!$A$1:$B$15,2,0)</f>
        <v>Sơ trung cấp</v>
      </c>
      <c r="M103" s="8" t="str">
        <f t="shared" si="3"/>
        <v>B1.2</v>
      </c>
      <c r="N103" s="58" t="str">
        <f>VLOOKUP(M103,'Convert table'!$A$1:$C$15,3,0)</f>
        <v>VNU-ETP 6</v>
      </c>
    </row>
    <row r="104" spans="1:14" ht="19.5" customHeight="1" x14ac:dyDescent="0.25">
      <c r="A104" s="7">
        <v>94</v>
      </c>
      <c r="B104" s="48" t="s">
        <v>1492</v>
      </c>
      <c r="C104" s="49" t="s">
        <v>132</v>
      </c>
      <c r="D104" s="50" t="s">
        <v>457</v>
      </c>
      <c r="E104" s="50" t="s">
        <v>1844</v>
      </c>
      <c r="F104" s="50">
        <v>161144</v>
      </c>
      <c r="G104" s="9">
        <v>24</v>
      </c>
      <c r="H104" s="9">
        <v>38</v>
      </c>
      <c r="I104" s="9">
        <v>3</v>
      </c>
      <c r="J104" s="9">
        <v>2</v>
      </c>
      <c r="K104" s="37">
        <f t="shared" si="2"/>
        <v>67</v>
      </c>
      <c r="L104" s="7" t="str">
        <f>VLOOKUP(M104,'Convert table'!$A$1:$B$15,2,0)</f>
        <v>Khởi đầu</v>
      </c>
      <c r="M104" s="8" t="str">
        <f t="shared" si="3"/>
        <v>A1.1</v>
      </c>
      <c r="N104" s="58" t="str">
        <f>VLOOKUP(M104,'Convert table'!$A$1:$C$15,3,0)</f>
        <v>VNU-ETP 1</v>
      </c>
    </row>
    <row r="105" spans="1:14" ht="19.5" customHeight="1" x14ac:dyDescent="0.25">
      <c r="A105" s="7">
        <v>95</v>
      </c>
      <c r="B105" s="48" t="s">
        <v>1845</v>
      </c>
      <c r="C105" s="49" t="s">
        <v>132</v>
      </c>
      <c r="D105" s="50" t="s">
        <v>860</v>
      </c>
      <c r="E105" s="50" t="s">
        <v>1846</v>
      </c>
      <c r="F105" s="50">
        <v>161145</v>
      </c>
      <c r="G105" s="9">
        <v>20</v>
      </c>
      <c r="H105" s="9">
        <v>17</v>
      </c>
      <c r="I105" s="9">
        <v>0</v>
      </c>
      <c r="J105" s="9">
        <v>3</v>
      </c>
      <c r="K105" s="37">
        <f t="shared" si="2"/>
        <v>40</v>
      </c>
      <c r="L105" s="7" t="str">
        <f>VLOOKUP(M105,'Convert table'!$A$1:$B$15,2,0)</f>
        <v>Khởi đầu</v>
      </c>
      <c r="M105" s="8" t="str">
        <f t="shared" si="3"/>
        <v>A1.1</v>
      </c>
      <c r="N105" s="58" t="str">
        <f>VLOOKUP(M105,'Convert table'!$A$1:$C$15,3,0)</f>
        <v>VNU-ETP 1</v>
      </c>
    </row>
    <row r="106" spans="1:14" ht="19.5" customHeight="1" x14ac:dyDescent="0.25">
      <c r="A106" s="7">
        <v>96</v>
      </c>
      <c r="B106" s="48" t="s">
        <v>1847</v>
      </c>
      <c r="C106" s="49" t="s">
        <v>132</v>
      </c>
      <c r="D106" s="50" t="s">
        <v>945</v>
      </c>
      <c r="E106" s="50" t="s">
        <v>1848</v>
      </c>
      <c r="F106" s="50">
        <v>161146</v>
      </c>
      <c r="G106" s="9">
        <v>29</v>
      </c>
      <c r="H106" s="9">
        <v>37</v>
      </c>
      <c r="I106" s="9">
        <v>36</v>
      </c>
      <c r="J106" s="9">
        <v>24</v>
      </c>
      <c r="K106" s="37">
        <f t="shared" si="2"/>
        <v>126</v>
      </c>
      <c r="L106" s="7" t="str">
        <f>VLOOKUP(M106,'Convert table'!$A$1:$B$15,2,0)</f>
        <v>Sơ cấp</v>
      </c>
      <c r="M106" s="8" t="str">
        <f t="shared" si="3"/>
        <v>A2.2</v>
      </c>
      <c r="N106" s="58" t="str">
        <f>VLOOKUP(M106,'Convert table'!$A$1:$C$15,3,0)</f>
        <v>VNU-ETP 4</v>
      </c>
    </row>
    <row r="107" spans="1:14" ht="19.5" customHeight="1" x14ac:dyDescent="0.25">
      <c r="A107" s="7">
        <v>97</v>
      </c>
      <c r="B107" s="48" t="s">
        <v>1849</v>
      </c>
      <c r="C107" s="49" t="s">
        <v>132</v>
      </c>
      <c r="D107" s="50" t="s">
        <v>1850</v>
      </c>
      <c r="E107" s="50" t="s">
        <v>1851</v>
      </c>
      <c r="F107" s="50">
        <v>161147</v>
      </c>
      <c r="G107" s="9">
        <v>66</v>
      </c>
      <c r="H107" s="9">
        <v>68</v>
      </c>
      <c r="I107" s="9">
        <v>51</v>
      </c>
      <c r="J107" s="9">
        <v>61</v>
      </c>
      <c r="K107" s="37">
        <f t="shared" si="2"/>
        <v>246</v>
      </c>
      <c r="L107" s="7" t="str">
        <f>VLOOKUP(M107,'Convert table'!$A$1:$B$15,2,0)</f>
        <v>Trung cấp</v>
      </c>
      <c r="M107" s="8" t="str">
        <f t="shared" si="3"/>
        <v>B1.4</v>
      </c>
      <c r="N107" s="58" t="str">
        <f>VLOOKUP(M107,'Convert table'!$A$1:$C$15,3,0)</f>
        <v>VNU-ETP 8</v>
      </c>
    </row>
    <row r="108" spans="1:14" ht="19.5" customHeight="1" x14ac:dyDescent="0.25">
      <c r="A108" s="7">
        <v>98</v>
      </c>
      <c r="B108" s="48" t="s">
        <v>307</v>
      </c>
      <c r="C108" s="49" t="s">
        <v>237</v>
      </c>
      <c r="D108" s="50" t="s">
        <v>543</v>
      </c>
      <c r="E108" s="50" t="s">
        <v>1852</v>
      </c>
      <c r="F108" s="50">
        <v>161148</v>
      </c>
      <c r="G108" s="9">
        <v>35</v>
      </c>
      <c r="H108" s="9">
        <v>49</v>
      </c>
      <c r="I108" s="9">
        <v>13</v>
      </c>
      <c r="J108" s="9">
        <v>23</v>
      </c>
      <c r="K108" s="37">
        <f t="shared" si="2"/>
        <v>120</v>
      </c>
      <c r="L108" s="7" t="str">
        <f>VLOOKUP(M108,'Convert table'!$A$1:$B$15,2,0)</f>
        <v>Sơ cấp</v>
      </c>
      <c r="M108" s="8" t="str">
        <f t="shared" si="3"/>
        <v>A2.1</v>
      </c>
      <c r="N108" s="58" t="str">
        <f>VLOOKUP(M108,'Convert table'!$A$1:$C$15,3,0)</f>
        <v>VNU-ETP 3</v>
      </c>
    </row>
    <row r="109" spans="1:14" ht="19.5" customHeight="1" x14ac:dyDescent="0.25">
      <c r="A109" s="7">
        <v>99</v>
      </c>
      <c r="B109" s="48" t="s">
        <v>231</v>
      </c>
      <c r="C109" s="49" t="s">
        <v>237</v>
      </c>
      <c r="D109" s="50" t="s">
        <v>707</v>
      </c>
      <c r="E109" s="50" t="s">
        <v>1853</v>
      </c>
      <c r="F109" s="50">
        <v>161149</v>
      </c>
      <c r="G109" s="9">
        <v>35</v>
      </c>
      <c r="H109" s="9">
        <v>68</v>
      </c>
      <c r="I109" s="9">
        <v>45</v>
      </c>
      <c r="J109" s="9">
        <v>50</v>
      </c>
      <c r="K109" s="37">
        <f t="shared" si="2"/>
        <v>198</v>
      </c>
      <c r="L109" s="7" t="str">
        <f>VLOOKUP(M109,'Convert table'!$A$1:$B$15,2,0)</f>
        <v>Sơ trung cấp</v>
      </c>
      <c r="M109" s="8" t="str">
        <f t="shared" si="3"/>
        <v>B1.2</v>
      </c>
      <c r="N109" s="58" t="str">
        <f>VLOOKUP(M109,'Convert table'!$A$1:$C$15,3,0)</f>
        <v>VNU-ETP 6</v>
      </c>
    </row>
    <row r="110" spans="1:14" ht="19.5" customHeight="1" x14ac:dyDescent="0.25">
      <c r="A110" s="7">
        <v>100</v>
      </c>
      <c r="B110" s="48" t="s">
        <v>234</v>
      </c>
      <c r="C110" s="49" t="s">
        <v>237</v>
      </c>
      <c r="D110" s="50" t="s">
        <v>1719</v>
      </c>
      <c r="E110" s="50" t="s">
        <v>1854</v>
      </c>
      <c r="F110" s="50">
        <v>161150</v>
      </c>
      <c r="G110" s="9">
        <v>29</v>
      </c>
      <c r="H110" s="9">
        <v>30</v>
      </c>
      <c r="I110" s="9">
        <v>0</v>
      </c>
      <c r="J110" s="9">
        <v>3</v>
      </c>
      <c r="K110" s="37">
        <f t="shared" si="2"/>
        <v>62</v>
      </c>
      <c r="L110" s="7" t="str">
        <f>VLOOKUP(M110,'Convert table'!$A$1:$B$15,2,0)</f>
        <v>Khởi đầu</v>
      </c>
      <c r="M110" s="8" t="str">
        <f t="shared" si="3"/>
        <v>A1.1</v>
      </c>
      <c r="N110" s="58" t="str">
        <f>VLOOKUP(M110,'Convert table'!$A$1:$C$15,3,0)</f>
        <v>VNU-ETP 1</v>
      </c>
    </row>
    <row r="111" spans="1:14" ht="19.5" customHeight="1" x14ac:dyDescent="0.25">
      <c r="A111" s="7">
        <v>101</v>
      </c>
      <c r="B111" s="48" t="s">
        <v>1855</v>
      </c>
      <c r="C111" s="49" t="s">
        <v>237</v>
      </c>
      <c r="D111" s="50" t="s">
        <v>968</v>
      </c>
      <c r="E111" s="50" t="s">
        <v>1856</v>
      </c>
      <c r="F111" s="50">
        <v>161151</v>
      </c>
      <c r="G111" s="9">
        <v>31</v>
      </c>
      <c r="H111" s="9">
        <v>54</v>
      </c>
      <c r="I111" s="9">
        <v>53</v>
      </c>
      <c r="J111" s="9">
        <v>36</v>
      </c>
      <c r="K111" s="37">
        <f t="shared" si="2"/>
        <v>174</v>
      </c>
      <c r="L111" s="7" t="str">
        <f>VLOOKUP(M111,'Convert table'!$A$1:$B$15,2,0)</f>
        <v>Sơ trung cấp</v>
      </c>
      <c r="M111" s="8" t="str">
        <f t="shared" si="3"/>
        <v>B1.1</v>
      </c>
      <c r="N111" s="58" t="str">
        <f>VLOOKUP(M111,'Convert table'!$A$1:$C$15,3,0)</f>
        <v>VNU-ETP 5</v>
      </c>
    </row>
    <row r="112" spans="1:14" ht="19.5" customHeight="1" x14ac:dyDescent="0.25">
      <c r="A112" s="7">
        <v>102</v>
      </c>
      <c r="B112" s="48" t="s">
        <v>178</v>
      </c>
      <c r="C112" s="49" t="s">
        <v>237</v>
      </c>
      <c r="D112" s="50" t="s">
        <v>410</v>
      </c>
      <c r="E112" s="50" t="s">
        <v>1857</v>
      </c>
      <c r="F112" s="50">
        <v>161152</v>
      </c>
      <c r="G112" s="9">
        <v>36</v>
      </c>
      <c r="H112" s="9">
        <v>21</v>
      </c>
      <c r="I112" s="9">
        <v>24</v>
      </c>
      <c r="J112" s="9">
        <v>32</v>
      </c>
      <c r="K112" s="37">
        <f t="shared" si="2"/>
        <v>113</v>
      </c>
      <c r="L112" s="7" t="str">
        <f>VLOOKUP(M112,'Convert table'!$A$1:$B$15,2,0)</f>
        <v>Sơ cấp</v>
      </c>
      <c r="M112" s="8" t="str">
        <f t="shared" si="3"/>
        <v>A2.1</v>
      </c>
      <c r="N112" s="58" t="str">
        <f>VLOOKUP(M112,'Convert table'!$A$1:$C$15,3,0)</f>
        <v>VNU-ETP 3</v>
      </c>
    </row>
    <row r="113" spans="1:14" ht="19.5" customHeight="1" x14ac:dyDescent="0.25">
      <c r="A113" s="7">
        <v>103</v>
      </c>
      <c r="B113" s="48" t="s">
        <v>1858</v>
      </c>
      <c r="C113" s="49" t="s">
        <v>237</v>
      </c>
      <c r="D113" s="50" t="s">
        <v>580</v>
      </c>
      <c r="E113" s="50" t="s">
        <v>1859</v>
      </c>
      <c r="F113" s="50">
        <v>161153</v>
      </c>
      <c r="G113" s="9">
        <v>27</v>
      </c>
      <c r="H113" s="9">
        <v>39</v>
      </c>
      <c r="I113" s="9">
        <v>12</v>
      </c>
      <c r="J113" s="9">
        <v>20</v>
      </c>
      <c r="K113" s="37">
        <f t="shared" si="2"/>
        <v>98</v>
      </c>
      <c r="L113" s="7" t="str">
        <f>VLOOKUP(M113,'Convert table'!$A$1:$B$15,2,0)</f>
        <v>Khởi đầu</v>
      </c>
      <c r="M113" s="8" t="str">
        <f t="shared" si="3"/>
        <v>A1.2</v>
      </c>
      <c r="N113" s="58" t="str">
        <f>VLOOKUP(M113,'Convert table'!$A$1:$C$15,3,0)</f>
        <v>VNU-ETP 2</v>
      </c>
    </row>
    <row r="114" spans="1:14" ht="19.5" customHeight="1" x14ac:dyDescent="0.25">
      <c r="A114" s="7">
        <v>104</v>
      </c>
      <c r="B114" s="48" t="s">
        <v>1860</v>
      </c>
      <c r="C114" s="49" t="s">
        <v>237</v>
      </c>
      <c r="D114" s="50" t="s">
        <v>1793</v>
      </c>
      <c r="E114" s="50" t="s">
        <v>1861</v>
      </c>
      <c r="F114" s="50">
        <v>161154</v>
      </c>
      <c r="G114" s="9">
        <v>55</v>
      </c>
      <c r="H114" s="9">
        <v>77</v>
      </c>
      <c r="I114" s="9">
        <v>61</v>
      </c>
      <c r="J114" s="9">
        <v>53</v>
      </c>
      <c r="K114" s="37">
        <f t="shared" si="2"/>
        <v>246</v>
      </c>
      <c r="L114" s="7" t="str">
        <f>VLOOKUP(M114,'Convert table'!$A$1:$B$15,2,0)</f>
        <v>Trung cấp</v>
      </c>
      <c r="M114" s="8" t="str">
        <f t="shared" si="3"/>
        <v>B1.4</v>
      </c>
      <c r="N114" s="58" t="str">
        <f>VLOOKUP(M114,'Convert table'!$A$1:$C$15,3,0)</f>
        <v>VNU-ETP 8</v>
      </c>
    </row>
    <row r="115" spans="1:14" ht="19.5" customHeight="1" x14ac:dyDescent="0.25">
      <c r="A115" s="7">
        <v>105</v>
      </c>
      <c r="B115" s="48" t="s">
        <v>1862</v>
      </c>
      <c r="C115" s="49" t="s">
        <v>162</v>
      </c>
      <c r="D115" s="50" t="s">
        <v>1838</v>
      </c>
      <c r="E115" s="50" t="s">
        <v>1863</v>
      </c>
      <c r="F115" s="50">
        <v>161155</v>
      </c>
      <c r="G115" s="9">
        <v>68</v>
      </c>
      <c r="H115" s="9">
        <v>68</v>
      </c>
      <c r="I115" s="9">
        <v>40</v>
      </c>
      <c r="J115" s="9">
        <v>70</v>
      </c>
      <c r="K115" s="37">
        <f t="shared" si="2"/>
        <v>246</v>
      </c>
      <c r="L115" s="7" t="str">
        <f>VLOOKUP(M115,'Convert table'!$A$1:$B$15,2,0)</f>
        <v>Trung cấp</v>
      </c>
      <c r="M115" s="8" t="str">
        <f t="shared" si="3"/>
        <v>B1.4</v>
      </c>
      <c r="N115" s="58" t="str">
        <f>VLOOKUP(M115,'Convert table'!$A$1:$C$15,3,0)</f>
        <v>VNU-ETP 8</v>
      </c>
    </row>
    <row r="116" spans="1:14" ht="19.5" customHeight="1" x14ac:dyDescent="0.25">
      <c r="A116" s="7">
        <v>106</v>
      </c>
      <c r="B116" s="48" t="s">
        <v>1864</v>
      </c>
      <c r="C116" s="49" t="s">
        <v>162</v>
      </c>
      <c r="D116" s="50" t="s">
        <v>821</v>
      </c>
      <c r="E116" s="50" t="s">
        <v>1865</v>
      </c>
      <c r="F116" s="50">
        <v>161156</v>
      </c>
      <c r="G116" s="9">
        <v>33</v>
      </c>
      <c r="H116" s="9">
        <v>71</v>
      </c>
      <c r="I116" s="9">
        <v>48</v>
      </c>
      <c r="J116" s="9">
        <v>35</v>
      </c>
      <c r="K116" s="37">
        <f t="shared" si="2"/>
        <v>187</v>
      </c>
      <c r="L116" s="7" t="str">
        <f>VLOOKUP(M116,'Convert table'!$A$1:$B$15,2,0)</f>
        <v>Sơ trung cấp</v>
      </c>
      <c r="M116" s="8" t="str">
        <f t="shared" si="3"/>
        <v>B1.2</v>
      </c>
      <c r="N116" s="58" t="str">
        <f>VLOOKUP(M116,'Convert table'!$A$1:$C$15,3,0)</f>
        <v>VNU-ETP 6</v>
      </c>
    </row>
    <row r="117" spans="1:14" ht="19.5" customHeight="1" x14ac:dyDescent="0.25">
      <c r="A117" s="7">
        <v>107</v>
      </c>
      <c r="B117" s="48" t="s">
        <v>161</v>
      </c>
      <c r="C117" s="49" t="s">
        <v>162</v>
      </c>
      <c r="D117" s="50" t="s">
        <v>1029</v>
      </c>
      <c r="E117" s="50" t="s">
        <v>1866</v>
      </c>
      <c r="F117" s="50">
        <v>161157</v>
      </c>
      <c r="G117" s="74" t="s">
        <v>3643</v>
      </c>
      <c r="H117" s="75"/>
      <c r="I117" s="75"/>
      <c r="J117" s="75"/>
      <c r="K117" s="76"/>
      <c r="L117" s="7"/>
      <c r="M117" s="8"/>
      <c r="N117" s="58"/>
    </row>
    <row r="118" spans="1:14" ht="19.5" customHeight="1" x14ac:dyDescent="0.25">
      <c r="A118" s="7">
        <v>108</v>
      </c>
      <c r="B118" s="48" t="s">
        <v>1867</v>
      </c>
      <c r="C118" s="49" t="s">
        <v>162</v>
      </c>
      <c r="D118" s="50" t="s">
        <v>1868</v>
      </c>
      <c r="E118" s="50" t="s">
        <v>1869</v>
      </c>
      <c r="F118" s="50">
        <v>161158</v>
      </c>
      <c r="G118" s="9">
        <v>28</v>
      </c>
      <c r="H118" s="9">
        <v>67</v>
      </c>
      <c r="I118" s="9">
        <v>53</v>
      </c>
      <c r="J118" s="9">
        <v>60</v>
      </c>
      <c r="K118" s="37">
        <f t="shared" si="2"/>
        <v>208</v>
      </c>
      <c r="L118" s="7" t="str">
        <f>VLOOKUP(M118,'Convert table'!$A$1:$B$15,2,0)</f>
        <v>Trung cấp</v>
      </c>
      <c r="M118" s="8" t="str">
        <f t="shared" si="3"/>
        <v>B1.3</v>
      </c>
      <c r="N118" s="58" t="str">
        <f>VLOOKUP(M118,'Convert table'!$A$1:$C$15,3,0)</f>
        <v>VNU-ETP 7</v>
      </c>
    </row>
    <row r="119" spans="1:14" ht="19.5" customHeight="1" x14ac:dyDescent="0.25">
      <c r="A119" s="7">
        <v>109</v>
      </c>
      <c r="B119" s="48" t="s">
        <v>225</v>
      </c>
      <c r="C119" s="49" t="s">
        <v>162</v>
      </c>
      <c r="D119" s="50" t="s">
        <v>1719</v>
      </c>
      <c r="E119" s="50" t="s">
        <v>1870</v>
      </c>
      <c r="F119" s="50">
        <v>161159</v>
      </c>
      <c r="G119" s="9">
        <v>37</v>
      </c>
      <c r="H119" s="9">
        <v>74</v>
      </c>
      <c r="I119" s="9">
        <v>53</v>
      </c>
      <c r="J119" s="9">
        <v>46</v>
      </c>
      <c r="K119" s="37">
        <f t="shared" si="2"/>
        <v>210</v>
      </c>
      <c r="L119" s="7" t="str">
        <f>VLOOKUP(M119,'Convert table'!$A$1:$B$15,2,0)</f>
        <v>Trung cấp</v>
      </c>
      <c r="M119" s="8" t="str">
        <f t="shared" si="3"/>
        <v>B1.3</v>
      </c>
      <c r="N119" s="58" t="str">
        <f>VLOOKUP(M119,'Convert table'!$A$1:$C$15,3,0)</f>
        <v>VNU-ETP 7</v>
      </c>
    </row>
    <row r="120" spans="1:14" ht="19.5" customHeight="1" x14ac:dyDescent="0.25">
      <c r="A120" s="7">
        <v>110</v>
      </c>
      <c r="B120" s="48" t="s">
        <v>1871</v>
      </c>
      <c r="C120" s="49" t="s">
        <v>162</v>
      </c>
      <c r="D120" s="50" t="s">
        <v>1872</v>
      </c>
      <c r="E120" s="50" t="s">
        <v>1873</v>
      </c>
      <c r="F120" s="50">
        <v>161160</v>
      </c>
      <c r="G120" s="9">
        <v>39</v>
      </c>
      <c r="H120" s="9">
        <v>31</v>
      </c>
      <c r="I120" s="9">
        <v>41</v>
      </c>
      <c r="J120" s="9">
        <v>21</v>
      </c>
      <c r="K120" s="37">
        <f t="shared" si="2"/>
        <v>132</v>
      </c>
      <c r="L120" s="7" t="str">
        <f>VLOOKUP(M120,'Convert table'!$A$1:$B$15,2,0)</f>
        <v>Sơ cấp</v>
      </c>
      <c r="M120" s="8" t="str">
        <f t="shared" si="3"/>
        <v>A2.2</v>
      </c>
      <c r="N120" s="58" t="str">
        <f>VLOOKUP(M120,'Convert table'!$A$1:$C$15,3,0)</f>
        <v>VNU-ETP 4</v>
      </c>
    </row>
    <row r="121" spans="1:14" ht="19.5" customHeight="1" x14ac:dyDescent="0.25">
      <c r="A121" s="7">
        <v>111</v>
      </c>
      <c r="B121" s="48" t="s">
        <v>1874</v>
      </c>
      <c r="C121" s="49" t="s">
        <v>162</v>
      </c>
      <c r="D121" s="50" t="s">
        <v>1551</v>
      </c>
      <c r="E121" s="50" t="s">
        <v>1875</v>
      </c>
      <c r="F121" s="50">
        <v>161161</v>
      </c>
      <c r="G121" s="9">
        <v>38</v>
      </c>
      <c r="H121" s="9">
        <v>85</v>
      </c>
      <c r="I121" s="9">
        <v>40</v>
      </c>
      <c r="J121" s="9">
        <v>32</v>
      </c>
      <c r="K121" s="37">
        <f t="shared" si="2"/>
        <v>195</v>
      </c>
      <c r="L121" s="7" t="str">
        <f>VLOOKUP(M121,'Convert table'!$A$1:$B$15,2,0)</f>
        <v>Sơ trung cấp</v>
      </c>
      <c r="M121" s="8" t="str">
        <f t="shared" si="3"/>
        <v>B1.2</v>
      </c>
      <c r="N121" s="58" t="str">
        <f>VLOOKUP(M121,'Convert table'!$A$1:$C$15,3,0)</f>
        <v>VNU-ETP 6</v>
      </c>
    </row>
    <row r="122" spans="1:14" ht="19.5" customHeight="1" x14ac:dyDescent="0.25">
      <c r="A122" s="7">
        <v>112</v>
      </c>
      <c r="B122" s="48" t="s">
        <v>1876</v>
      </c>
      <c r="C122" s="49" t="s">
        <v>162</v>
      </c>
      <c r="D122" s="50" t="s">
        <v>599</v>
      </c>
      <c r="E122" s="50" t="s">
        <v>1877</v>
      </c>
      <c r="F122" s="50">
        <v>161162</v>
      </c>
      <c r="G122" s="9">
        <v>69</v>
      </c>
      <c r="H122" s="9">
        <v>71</v>
      </c>
      <c r="I122" s="9">
        <v>60</v>
      </c>
      <c r="J122" s="9">
        <v>46</v>
      </c>
      <c r="K122" s="37">
        <f t="shared" si="2"/>
        <v>246</v>
      </c>
      <c r="L122" s="7" t="str">
        <f>VLOOKUP(M122,'Convert table'!$A$1:$B$15,2,0)</f>
        <v>Trung cấp</v>
      </c>
      <c r="M122" s="8" t="str">
        <f t="shared" si="3"/>
        <v>B1.4</v>
      </c>
      <c r="N122" s="58" t="str">
        <f>VLOOKUP(M122,'Convert table'!$A$1:$C$15,3,0)</f>
        <v>VNU-ETP 8</v>
      </c>
    </row>
    <row r="123" spans="1:14" ht="19.5" customHeight="1" x14ac:dyDescent="0.25">
      <c r="A123" s="7">
        <v>113</v>
      </c>
      <c r="B123" s="48" t="s">
        <v>1878</v>
      </c>
      <c r="C123" s="49" t="s">
        <v>163</v>
      </c>
      <c r="D123" s="50" t="s">
        <v>1324</v>
      </c>
      <c r="E123" s="50" t="s">
        <v>1879</v>
      </c>
      <c r="F123" s="50">
        <v>161163</v>
      </c>
      <c r="G123" s="9">
        <v>39</v>
      </c>
      <c r="H123" s="9">
        <v>42</v>
      </c>
      <c r="I123" s="9">
        <v>20</v>
      </c>
      <c r="J123" s="9">
        <v>28</v>
      </c>
      <c r="K123" s="37">
        <f t="shared" si="2"/>
        <v>129</v>
      </c>
      <c r="L123" s="7" t="str">
        <f>VLOOKUP(M123,'Convert table'!$A$1:$B$15,2,0)</f>
        <v>Sơ cấp</v>
      </c>
      <c r="M123" s="8" t="str">
        <f t="shared" si="3"/>
        <v>A2.2</v>
      </c>
      <c r="N123" s="58" t="str">
        <f>VLOOKUP(M123,'Convert table'!$A$1:$C$15,3,0)</f>
        <v>VNU-ETP 4</v>
      </c>
    </row>
    <row r="124" spans="1:14" ht="19.5" customHeight="1" x14ac:dyDescent="0.25">
      <c r="A124" s="7">
        <v>114</v>
      </c>
      <c r="B124" s="48" t="s">
        <v>1880</v>
      </c>
      <c r="C124" s="49" t="s">
        <v>163</v>
      </c>
      <c r="D124" s="50" t="s">
        <v>887</v>
      </c>
      <c r="E124" s="50" t="s">
        <v>1881</v>
      </c>
      <c r="F124" s="50">
        <v>161164</v>
      </c>
      <c r="G124" s="9">
        <v>71</v>
      </c>
      <c r="H124" s="9">
        <v>80</v>
      </c>
      <c r="I124" s="9">
        <v>32</v>
      </c>
      <c r="J124" s="9">
        <v>71</v>
      </c>
      <c r="K124" s="37">
        <f t="shared" si="2"/>
        <v>254</v>
      </c>
      <c r="L124" s="7" t="str">
        <f>VLOOKUP(M124,'Convert table'!$A$1:$B$15,2,0)</f>
        <v>Cao trung cấp</v>
      </c>
      <c r="M124" s="8" t="str">
        <f t="shared" si="3"/>
        <v>B2.1</v>
      </c>
      <c r="N124" s="58" t="str">
        <f>VLOOKUP(M124,'Convert table'!$A$1:$C$15,3,0)</f>
        <v>VNU-ETP 9</v>
      </c>
    </row>
    <row r="125" spans="1:14" ht="19.5" customHeight="1" x14ac:dyDescent="0.25">
      <c r="A125" s="7">
        <v>115</v>
      </c>
      <c r="B125" s="48" t="s">
        <v>1882</v>
      </c>
      <c r="C125" s="49" t="s">
        <v>163</v>
      </c>
      <c r="D125" s="50" t="s">
        <v>1834</v>
      </c>
      <c r="E125" s="50" t="s">
        <v>1883</v>
      </c>
      <c r="F125" s="50">
        <v>161165</v>
      </c>
      <c r="G125" s="9">
        <v>62</v>
      </c>
      <c r="H125" s="9">
        <v>58</v>
      </c>
      <c r="I125" s="9">
        <v>20</v>
      </c>
      <c r="J125" s="9">
        <v>42</v>
      </c>
      <c r="K125" s="37">
        <f t="shared" si="2"/>
        <v>182</v>
      </c>
      <c r="L125" s="7" t="str">
        <f>VLOOKUP(M125,'Convert table'!$A$1:$B$15,2,0)</f>
        <v>Sơ trung cấp</v>
      </c>
      <c r="M125" s="8" t="str">
        <f t="shared" si="3"/>
        <v>B1.2</v>
      </c>
      <c r="N125" s="58" t="str">
        <f>VLOOKUP(M125,'Convert table'!$A$1:$C$15,3,0)</f>
        <v>VNU-ETP 6</v>
      </c>
    </row>
    <row r="126" spans="1:14" ht="19.5" customHeight="1" x14ac:dyDescent="0.25">
      <c r="A126" s="7">
        <v>116</v>
      </c>
      <c r="B126" s="48" t="s">
        <v>1885</v>
      </c>
      <c r="C126" s="49" t="s">
        <v>244</v>
      </c>
      <c r="D126" s="50" t="s">
        <v>845</v>
      </c>
      <c r="E126" s="50" t="s">
        <v>1886</v>
      </c>
      <c r="F126" s="50">
        <v>161167</v>
      </c>
      <c r="G126" s="9">
        <v>32</v>
      </c>
      <c r="H126" s="9">
        <v>62</v>
      </c>
      <c r="I126" s="9">
        <v>20</v>
      </c>
      <c r="J126" s="9">
        <v>38</v>
      </c>
      <c r="K126" s="37">
        <f t="shared" si="2"/>
        <v>152</v>
      </c>
      <c r="L126" s="7" t="str">
        <f>VLOOKUP(M126,'Convert table'!$A$1:$B$15,2,0)</f>
        <v>Sơ trung cấp</v>
      </c>
      <c r="M126" s="8" t="str">
        <f t="shared" si="3"/>
        <v>B1.1</v>
      </c>
      <c r="N126" s="58" t="str">
        <f>VLOOKUP(M126,'Convert table'!$A$1:$C$15,3,0)</f>
        <v>VNU-ETP 5</v>
      </c>
    </row>
    <row r="127" spans="1:14" ht="19.5" customHeight="1" x14ac:dyDescent="0.25">
      <c r="A127" s="7">
        <v>117</v>
      </c>
      <c r="B127" s="48" t="s">
        <v>252</v>
      </c>
      <c r="C127" s="49" t="s">
        <v>747</v>
      </c>
      <c r="D127" s="50" t="s">
        <v>1122</v>
      </c>
      <c r="E127" s="50" t="s">
        <v>1890</v>
      </c>
      <c r="F127" s="50">
        <v>161169</v>
      </c>
      <c r="G127" s="9">
        <v>24</v>
      </c>
      <c r="H127" s="9">
        <v>36</v>
      </c>
      <c r="I127" s="9">
        <v>3</v>
      </c>
      <c r="J127" s="9">
        <v>0</v>
      </c>
      <c r="K127" s="37">
        <f t="shared" si="2"/>
        <v>63</v>
      </c>
      <c r="L127" s="7" t="str">
        <f>VLOOKUP(M127,'Convert table'!$A$1:$B$15,2,0)</f>
        <v>Khởi đầu</v>
      </c>
      <c r="M127" s="8" t="str">
        <f t="shared" si="3"/>
        <v>A1.1</v>
      </c>
      <c r="N127" s="58" t="str">
        <f>VLOOKUP(M127,'Convert table'!$A$1:$C$15,3,0)</f>
        <v>VNU-ETP 1</v>
      </c>
    </row>
    <row r="128" spans="1:14" ht="19.5" customHeight="1" x14ac:dyDescent="0.25">
      <c r="A128" s="7">
        <v>118</v>
      </c>
      <c r="B128" s="48" t="s">
        <v>999</v>
      </c>
      <c r="C128" s="49" t="s">
        <v>245</v>
      </c>
      <c r="D128" s="50" t="s">
        <v>591</v>
      </c>
      <c r="E128" s="50" t="s">
        <v>1891</v>
      </c>
      <c r="F128" s="50">
        <v>161170</v>
      </c>
      <c r="G128" s="9">
        <v>53</v>
      </c>
      <c r="H128" s="9">
        <v>82</v>
      </c>
      <c r="I128" s="9">
        <v>45</v>
      </c>
      <c r="J128" s="9">
        <v>52</v>
      </c>
      <c r="K128" s="37">
        <f t="shared" si="2"/>
        <v>232</v>
      </c>
      <c r="L128" s="7" t="str">
        <f>VLOOKUP(M128,'Convert table'!$A$1:$B$15,2,0)</f>
        <v>Trung cấp</v>
      </c>
      <c r="M128" s="8" t="str">
        <f t="shared" si="3"/>
        <v>B1.4</v>
      </c>
      <c r="N128" s="58" t="str">
        <f>VLOOKUP(M128,'Convert table'!$A$1:$C$15,3,0)</f>
        <v>VNU-ETP 8</v>
      </c>
    </row>
    <row r="129" spans="1:14" ht="19.5" customHeight="1" x14ac:dyDescent="0.25">
      <c r="A129" s="7">
        <v>119</v>
      </c>
      <c r="B129" s="48" t="s">
        <v>856</v>
      </c>
      <c r="C129" s="49" t="s">
        <v>245</v>
      </c>
      <c r="D129" s="50" t="s">
        <v>662</v>
      </c>
      <c r="E129" s="50" t="s">
        <v>1892</v>
      </c>
      <c r="F129" s="50">
        <v>161171</v>
      </c>
      <c r="G129" s="9">
        <v>65</v>
      </c>
      <c r="H129" s="9">
        <v>77</v>
      </c>
      <c r="I129" s="9">
        <v>37</v>
      </c>
      <c r="J129" s="9">
        <v>54</v>
      </c>
      <c r="K129" s="37">
        <f t="shared" si="2"/>
        <v>233</v>
      </c>
      <c r="L129" s="7" t="str">
        <f>VLOOKUP(M129,'Convert table'!$A$1:$B$15,2,0)</f>
        <v>Trung cấp</v>
      </c>
      <c r="M129" s="8" t="str">
        <f t="shared" si="3"/>
        <v>B1.4</v>
      </c>
      <c r="N129" s="58" t="str">
        <f>VLOOKUP(M129,'Convert table'!$A$1:$C$15,3,0)</f>
        <v>VNU-ETP 8</v>
      </c>
    </row>
    <row r="130" spans="1:14" ht="19.5" customHeight="1" x14ac:dyDescent="0.25">
      <c r="A130" s="7">
        <v>120</v>
      </c>
      <c r="B130" s="48" t="s">
        <v>1893</v>
      </c>
      <c r="C130" s="49" t="s">
        <v>245</v>
      </c>
      <c r="D130" s="50" t="s">
        <v>1894</v>
      </c>
      <c r="E130" s="50" t="s">
        <v>1895</v>
      </c>
      <c r="F130" s="50">
        <v>161172</v>
      </c>
      <c r="G130" s="9">
        <v>74</v>
      </c>
      <c r="H130" s="9">
        <v>73</v>
      </c>
      <c r="I130" s="9">
        <v>52</v>
      </c>
      <c r="J130" s="9">
        <v>73</v>
      </c>
      <c r="K130" s="37">
        <f t="shared" si="2"/>
        <v>272</v>
      </c>
      <c r="L130" s="7" t="str">
        <f>VLOOKUP(M130,'Convert table'!$A$1:$B$15,2,0)</f>
        <v>Cao trung cấp</v>
      </c>
      <c r="M130" s="8" t="str">
        <f t="shared" si="3"/>
        <v>B2.1</v>
      </c>
      <c r="N130" s="58" t="str">
        <f>VLOOKUP(M130,'Convert table'!$A$1:$C$15,3,0)</f>
        <v>VNU-ETP 9</v>
      </c>
    </row>
    <row r="131" spans="1:14" ht="19.5" customHeight="1" x14ac:dyDescent="0.25">
      <c r="A131" s="7">
        <v>121</v>
      </c>
      <c r="B131" s="48" t="s">
        <v>158</v>
      </c>
      <c r="C131" s="49" t="s">
        <v>245</v>
      </c>
      <c r="D131" s="50" t="s">
        <v>484</v>
      </c>
      <c r="E131" s="50" t="s">
        <v>1896</v>
      </c>
      <c r="F131" s="50">
        <v>161173</v>
      </c>
      <c r="G131" s="9">
        <v>23</v>
      </c>
      <c r="H131" s="9">
        <v>29</v>
      </c>
      <c r="I131" s="9">
        <v>20</v>
      </c>
      <c r="J131" s="9">
        <v>32</v>
      </c>
      <c r="K131" s="37">
        <f t="shared" si="2"/>
        <v>104</v>
      </c>
      <c r="L131" s="7" t="str">
        <f>VLOOKUP(M131,'Convert table'!$A$1:$B$15,2,0)</f>
        <v>Sơ cấp</v>
      </c>
      <c r="M131" s="8" t="str">
        <f t="shared" si="3"/>
        <v>A2.1</v>
      </c>
      <c r="N131" s="58" t="str">
        <f>VLOOKUP(M131,'Convert table'!$A$1:$C$15,3,0)</f>
        <v>VNU-ETP 3</v>
      </c>
    </row>
    <row r="132" spans="1:14" ht="19.5" customHeight="1" x14ac:dyDescent="0.25">
      <c r="A132" s="7">
        <v>122</v>
      </c>
      <c r="B132" s="48" t="s">
        <v>214</v>
      </c>
      <c r="C132" s="49" t="s">
        <v>245</v>
      </c>
      <c r="D132" s="50" t="s">
        <v>471</v>
      </c>
      <c r="E132" s="50" t="s">
        <v>1897</v>
      </c>
      <c r="F132" s="50">
        <v>161174</v>
      </c>
      <c r="G132" s="9">
        <v>53</v>
      </c>
      <c r="H132" s="9">
        <v>65</v>
      </c>
      <c r="I132" s="9">
        <v>47</v>
      </c>
      <c r="J132" s="9">
        <v>63</v>
      </c>
      <c r="K132" s="37">
        <f t="shared" si="2"/>
        <v>228</v>
      </c>
      <c r="L132" s="7" t="str">
        <f>VLOOKUP(M132,'Convert table'!$A$1:$B$15,2,0)</f>
        <v>Trung cấp</v>
      </c>
      <c r="M132" s="8" t="str">
        <f t="shared" si="3"/>
        <v>B1.4</v>
      </c>
      <c r="N132" s="58" t="str">
        <f>VLOOKUP(M132,'Convert table'!$A$1:$C$15,3,0)</f>
        <v>VNU-ETP 8</v>
      </c>
    </row>
    <row r="133" spans="1:14" ht="19.5" customHeight="1" x14ac:dyDescent="0.25">
      <c r="A133" s="7">
        <v>123</v>
      </c>
      <c r="B133" s="48" t="s">
        <v>1898</v>
      </c>
      <c r="C133" s="49" t="s">
        <v>245</v>
      </c>
      <c r="D133" s="50" t="s">
        <v>985</v>
      </c>
      <c r="E133" s="50" t="s">
        <v>1899</v>
      </c>
      <c r="F133" s="50">
        <v>161175</v>
      </c>
      <c r="G133" s="9">
        <v>39</v>
      </c>
      <c r="H133" s="9">
        <v>26</v>
      </c>
      <c r="I133" s="9">
        <v>12</v>
      </c>
      <c r="J133" s="9">
        <v>12</v>
      </c>
      <c r="K133" s="37">
        <f t="shared" si="2"/>
        <v>89</v>
      </c>
      <c r="L133" s="7" t="str">
        <f>VLOOKUP(M133,'Convert table'!$A$1:$B$15,2,0)</f>
        <v>Khởi đầu</v>
      </c>
      <c r="M133" s="8" t="str">
        <f t="shared" si="3"/>
        <v>A1.2</v>
      </c>
      <c r="N133" s="58" t="str">
        <f>VLOOKUP(M133,'Convert table'!$A$1:$C$15,3,0)</f>
        <v>VNU-ETP 2</v>
      </c>
    </row>
    <row r="134" spans="1:14" ht="19.5" customHeight="1" x14ac:dyDescent="0.25">
      <c r="A134" s="7">
        <v>124</v>
      </c>
      <c r="B134" s="48" t="s">
        <v>1900</v>
      </c>
      <c r="C134" s="49" t="s">
        <v>1901</v>
      </c>
      <c r="D134" s="50" t="s">
        <v>1791</v>
      </c>
      <c r="E134" s="50" t="s">
        <v>1902</v>
      </c>
      <c r="F134" s="50">
        <v>161176</v>
      </c>
      <c r="G134" s="9">
        <v>58</v>
      </c>
      <c r="H134" s="9">
        <v>54</v>
      </c>
      <c r="I134" s="9">
        <v>24</v>
      </c>
      <c r="J134" s="9">
        <v>19</v>
      </c>
      <c r="K134" s="37">
        <f t="shared" si="2"/>
        <v>155</v>
      </c>
      <c r="L134" s="7" t="str">
        <f>VLOOKUP(M134,'Convert table'!$A$1:$B$15,2,0)</f>
        <v>Sơ trung cấp</v>
      </c>
      <c r="M134" s="8" t="str">
        <f t="shared" si="3"/>
        <v>B1.1</v>
      </c>
      <c r="N134" s="58" t="str">
        <f>VLOOKUP(M134,'Convert table'!$A$1:$C$15,3,0)</f>
        <v>VNU-ETP 5</v>
      </c>
    </row>
    <row r="135" spans="1:14" ht="19.5" customHeight="1" x14ac:dyDescent="0.25">
      <c r="A135" s="7">
        <v>125</v>
      </c>
      <c r="B135" s="48" t="s">
        <v>1903</v>
      </c>
      <c r="C135" s="49" t="s">
        <v>164</v>
      </c>
      <c r="D135" s="50" t="s">
        <v>1904</v>
      </c>
      <c r="E135" s="50" t="s">
        <v>1905</v>
      </c>
      <c r="F135" s="50">
        <v>161177</v>
      </c>
      <c r="G135" s="9">
        <v>85</v>
      </c>
      <c r="H135" s="9">
        <v>92</v>
      </c>
      <c r="I135" s="9">
        <v>65</v>
      </c>
      <c r="J135" s="9">
        <v>59</v>
      </c>
      <c r="K135" s="37">
        <f t="shared" si="2"/>
        <v>301</v>
      </c>
      <c r="L135" s="7" t="str">
        <f>VLOOKUP(M135,'Convert table'!$A$1:$B$15,2,0)</f>
        <v>Cao cấp</v>
      </c>
      <c r="M135" s="8" t="str">
        <f t="shared" si="3"/>
        <v>C1.1</v>
      </c>
      <c r="N135" s="58" t="str">
        <f>VLOOKUP(M135,'Convert table'!$A$1:$C$15,3,0)</f>
        <v>VNU-ETP 11</v>
      </c>
    </row>
    <row r="136" spans="1:14" ht="19.5" customHeight="1" x14ac:dyDescent="0.25">
      <c r="A136" s="7">
        <v>126</v>
      </c>
      <c r="B136" s="48" t="s">
        <v>849</v>
      </c>
      <c r="C136" s="49" t="s">
        <v>164</v>
      </c>
      <c r="D136" s="50" t="s">
        <v>717</v>
      </c>
      <c r="E136" s="50" t="s">
        <v>1906</v>
      </c>
      <c r="F136" s="50">
        <v>161178</v>
      </c>
      <c r="G136" s="9">
        <v>54</v>
      </c>
      <c r="H136" s="9">
        <v>65</v>
      </c>
      <c r="I136" s="9">
        <v>0</v>
      </c>
      <c r="J136" s="9">
        <v>2</v>
      </c>
      <c r="K136" s="37">
        <f t="shared" si="2"/>
        <v>121</v>
      </c>
      <c r="L136" s="7" t="str">
        <f>VLOOKUP(M136,'Convert table'!$A$1:$B$15,2,0)</f>
        <v>Sơ cấp</v>
      </c>
      <c r="M136" s="8" t="str">
        <f t="shared" si="3"/>
        <v>A2.1</v>
      </c>
      <c r="N136" s="58" t="str">
        <f>VLOOKUP(M136,'Convert table'!$A$1:$C$15,3,0)</f>
        <v>VNU-ETP 3</v>
      </c>
    </row>
    <row r="137" spans="1:14" ht="19.5" customHeight="1" x14ac:dyDescent="0.25">
      <c r="A137" s="7">
        <v>127</v>
      </c>
      <c r="B137" s="48" t="s">
        <v>621</v>
      </c>
      <c r="C137" s="49" t="s">
        <v>164</v>
      </c>
      <c r="D137" s="50" t="s">
        <v>1907</v>
      </c>
      <c r="E137" s="50" t="s">
        <v>1908</v>
      </c>
      <c r="F137" s="50">
        <v>161179</v>
      </c>
      <c r="G137" s="9">
        <v>21</v>
      </c>
      <c r="H137" s="9">
        <v>30</v>
      </c>
      <c r="I137" s="9">
        <v>0</v>
      </c>
      <c r="J137" s="9">
        <v>0</v>
      </c>
      <c r="K137" s="37">
        <f t="shared" si="2"/>
        <v>51</v>
      </c>
      <c r="L137" s="7" t="str">
        <f>VLOOKUP(M137,'Convert table'!$A$1:$B$15,2,0)</f>
        <v>Khởi đầu</v>
      </c>
      <c r="M137" s="8" t="str">
        <f t="shared" si="3"/>
        <v>A1.1</v>
      </c>
      <c r="N137" s="58" t="str">
        <f>VLOOKUP(M137,'Convert table'!$A$1:$C$15,3,0)</f>
        <v>VNU-ETP 1</v>
      </c>
    </row>
    <row r="138" spans="1:14" ht="19.5" customHeight="1" x14ac:dyDescent="0.25">
      <c r="A138" s="7">
        <v>128</v>
      </c>
      <c r="B138" s="48" t="s">
        <v>542</v>
      </c>
      <c r="C138" s="49" t="s">
        <v>164</v>
      </c>
      <c r="D138" s="50" t="s">
        <v>737</v>
      </c>
      <c r="E138" s="50" t="s">
        <v>1909</v>
      </c>
      <c r="F138" s="50">
        <v>161180</v>
      </c>
      <c r="G138" s="9">
        <v>75</v>
      </c>
      <c r="H138" s="9">
        <v>73</v>
      </c>
      <c r="I138" s="9">
        <v>57</v>
      </c>
      <c r="J138" s="9">
        <v>71</v>
      </c>
      <c r="K138" s="37">
        <f t="shared" si="2"/>
        <v>276</v>
      </c>
      <c r="L138" s="7" t="str">
        <f>VLOOKUP(M138,'Convert table'!$A$1:$B$15,2,0)</f>
        <v>Cao trung cấp</v>
      </c>
      <c r="M138" s="8" t="str">
        <f t="shared" si="3"/>
        <v>B2.2</v>
      </c>
      <c r="N138" s="58" t="str">
        <f>VLOOKUP(M138,'Convert table'!$A$1:$C$15,3,0)</f>
        <v>VNU-ETP 10</v>
      </c>
    </row>
    <row r="139" spans="1:14" ht="19.5" customHeight="1" x14ac:dyDescent="0.25">
      <c r="A139" s="7">
        <v>129</v>
      </c>
      <c r="B139" s="48" t="s">
        <v>545</v>
      </c>
      <c r="C139" s="49" t="s">
        <v>164</v>
      </c>
      <c r="D139" s="50" t="s">
        <v>451</v>
      </c>
      <c r="E139" s="50" t="s">
        <v>1910</v>
      </c>
      <c r="F139" s="50">
        <v>161181</v>
      </c>
      <c r="G139" s="9">
        <v>32</v>
      </c>
      <c r="H139" s="9">
        <v>39</v>
      </c>
      <c r="I139" s="9">
        <v>0</v>
      </c>
      <c r="J139" s="9">
        <v>5</v>
      </c>
      <c r="K139" s="37">
        <f t="shared" ref="K139:K202" si="4">G139+H139+I139+J139</f>
        <v>76</v>
      </c>
      <c r="L139" s="7" t="str">
        <f>VLOOKUP(M139,'Convert table'!$A$1:$B$15,2,0)</f>
        <v>Khởi đầu</v>
      </c>
      <c r="M139" s="8" t="str">
        <f t="shared" ref="M139:M202" si="5">IF(K139&gt;=376,"C2.2",IF(K139&gt;=351,"C2.1",IF(K139&gt;=326,"C1.2",IF(K139&gt;=301,"C1.1",IF(K139&gt;=276,"B2.2",IF(K139&gt;=251,"B2.1",IF(K139&gt;=226,"B1.4",IF(K139&gt;=201,"B1.3",IF(K139&gt;=176,"B1.2",IF(K139&gt;=151,"B1.1",IF(K139&gt;=126,"A2.2",IF(K139&gt;=101,"A2.1",IF(K139&gt;=76,"A1.2","A1.1")))))))))))))</f>
        <v>A1.2</v>
      </c>
      <c r="N139" s="58" t="str">
        <f>VLOOKUP(M139,'Convert table'!$A$1:$C$15,3,0)</f>
        <v>VNU-ETP 2</v>
      </c>
    </row>
    <row r="140" spans="1:14" ht="19.5" customHeight="1" x14ac:dyDescent="0.25">
      <c r="A140" s="7">
        <v>130</v>
      </c>
      <c r="B140" s="48" t="s">
        <v>291</v>
      </c>
      <c r="C140" s="49" t="s">
        <v>165</v>
      </c>
      <c r="D140" s="50" t="s">
        <v>1185</v>
      </c>
      <c r="E140" s="50" t="s">
        <v>1911</v>
      </c>
      <c r="F140" s="50">
        <v>161182</v>
      </c>
      <c r="G140" s="9">
        <v>20</v>
      </c>
      <c r="H140" s="9">
        <v>35</v>
      </c>
      <c r="I140" s="9">
        <v>12</v>
      </c>
      <c r="J140" s="9">
        <v>11</v>
      </c>
      <c r="K140" s="37">
        <f t="shared" si="4"/>
        <v>78</v>
      </c>
      <c r="L140" s="7" t="str">
        <f>VLOOKUP(M140,'Convert table'!$A$1:$B$15,2,0)</f>
        <v>Khởi đầu</v>
      </c>
      <c r="M140" s="8" t="str">
        <f t="shared" si="5"/>
        <v>A1.2</v>
      </c>
      <c r="N140" s="58" t="str">
        <f>VLOOKUP(M140,'Convert table'!$A$1:$C$15,3,0)</f>
        <v>VNU-ETP 2</v>
      </c>
    </row>
    <row r="141" spans="1:14" ht="19.5" customHeight="1" x14ac:dyDescent="0.25">
      <c r="A141" s="7">
        <v>131</v>
      </c>
      <c r="B141" s="48" t="s">
        <v>1912</v>
      </c>
      <c r="C141" s="49" t="s">
        <v>165</v>
      </c>
      <c r="D141" s="50" t="s">
        <v>404</v>
      </c>
      <c r="E141" s="50" t="s">
        <v>1913</v>
      </c>
      <c r="F141" s="50">
        <v>161183</v>
      </c>
      <c r="G141" s="9">
        <v>51</v>
      </c>
      <c r="H141" s="9">
        <v>49</v>
      </c>
      <c r="I141" s="9">
        <v>0</v>
      </c>
      <c r="J141" s="9">
        <v>5</v>
      </c>
      <c r="K141" s="37">
        <f t="shared" si="4"/>
        <v>105</v>
      </c>
      <c r="L141" s="7" t="str">
        <f>VLOOKUP(M141,'Convert table'!$A$1:$B$15,2,0)</f>
        <v>Sơ cấp</v>
      </c>
      <c r="M141" s="8" t="str">
        <f t="shared" si="5"/>
        <v>A2.1</v>
      </c>
      <c r="N141" s="58" t="str">
        <f>VLOOKUP(M141,'Convert table'!$A$1:$C$15,3,0)</f>
        <v>VNU-ETP 3</v>
      </c>
    </row>
    <row r="142" spans="1:14" ht="19.5" customHeight="1" x14ac:dyDescent="0.25">
      <c r="A142" s="7">
        <v>132</v>
      </c>
      <c r="B142" s="48" t="s">
        <v>225</v>
      </c>
      <c r="C142" s="49" t="s">
        <v>165</v>
      </c>
      <c r="D142" s="50" t="s">
        <v>1094</v>
      </c>
      <c r="E142" s="50" t="s">
        <v>1914</v>
      </c>
      <c r="F142" s="50">
        <v>161184</v>
      </c>
      <c r="G142" s="9">
        <v>32</v>
      </c>
      <c r="H142" s="9">
        <v>71</v>
      </c>
      <c r="I142" s="9">
        <v>32</v>
      </c>
      <c r="J142" s="9">
        <v>25</v>
      </c>
      <c r="K142" s="37">
        <f t="shared" si="4"/>
        <v>160</v>
      </c>
      <c r="L142" s="7" t="str">
        <f>VLOOKUP(M142,'Convert table'!$A$1:$B$15,2,0)</f>
        <v>Sơ trung cấp</v>
      </c>
      <c r="M142" s="8" t="str">
        <f t="shared" si="5"/>
        <v>B1.1</v>
      </c>
      <c r="N142" s="58" t="str">
        <f>VLOOKUP(M142,'Convert table'!$A$1:$C$15,3,0)</f>
        <v>VNU-ETP 5</v>
      </c>
    </row>
    <row r="143" spans="1:14" ht="19.5" customHeight="1" x14ac:dyDescent="0.25">
      <c r="A143" s="7">
        <v>133</v>
      </c>
      <c r="B143" s="48" t="s">
        <v>328</v>
      </c>
      <c r="C143" s="49" t="s">
        <v>165</v>
      </c>
      <c r="D143" s="50" t="s">
        <v>1101</v>
      </c>
      <c r="E143" s="50" t="s">
        <v>1915</v>
      </c>
      <c r="F143" s="50">
        <v>161185</v>
      </c>
      <c r="G143" s="9">
        <v>45</v>
      </c>
      <c r="H143" s="9">
        <v>51</v>
      </c>
      <c r="I143" s="9">
        <v>24</v>
      </c>
      <c r="J143" s="9">
        <v>54</v>
      </c>
      <c r="K143" s="37">
        <f t="shared" si="4"/>
        <v>174</v>
      </c>
      <c r="L143" s="7" t="str">
        <f>VLOOKUP(M143,'Convert table'!$A$1:$B$15,2,0)</f>
        <v>Sơ trung cấp</v>
      </c>
      <c r="M143" s="8" t="str">
        <f t="shared" si="5"/>
        <v>B1.1</v>
      </c>
      <c r="N143" s="58" t="str">
        <f>VLOOKUP(M143,'Convert table'!$A$1:$C$15,3,0)</f>
        <v>VNU-ETP 5</v>
      </c>
    </row>
    <row r="144" spans="1:14" ht="19.5" customHeight="1" x14ac:dyDescent="0.25">
      <c r="A144" s="7">
        <v>134</v>
      </c>
      <c r="B144" s="48" t="s">
        <v>1916</v>
      </c>
      <c r="C144" s="49" t="s">
        <v>1917</v>
      </c>
      <c r="D144" s="50" t="s">
        <v>1918</v>
      </c>
      <c r="E144" s="50" t="s">
        <v>1919</v>
      </c>
      <c r="F144" s="50">
        <v>161186</v>
      </c>
      <c r="G144" s="9">
        <v>25</v>
      </c>
      <c r="H144" s="9">
        <v>34</v>
      </c>
      <c r="I144" s="9">
        <v>0</v>
      </c>
      <c r="J144" s="9">
        <v>0</v>
      </c>
      <c r="K144" s="37">
        <f t="shared" si="4"/>
        <v>59</v>
      </c>
      <c r="L144" s="7" t="str">
        <f>VLOOKUP(M144,'Convert table'!$A$1:$B$15,2,0)</f>
        <v>Khởi đầu</v>
      </c>
      <c r="M144" s="8" t="str">
        <f t="shared" si="5"/>
        <v>A1.1</v>
      </c>
      <c r="N144" s="58" t="str">
        <f>VLOOKUP(M144,'Convert table'!$A$1:$C$15,3,0)</f>
        <v>VNU-ETP 1</v>
      </c>
    </row>
    <row r="145" spans="1:14" ht="19.5" customHeight="1" x14ac:dyDescent="0.25">
      <c r="A145" s="7">
        <v>135</v>
      </c>
      <c r="B145" s="48" t="s">
        <v>264</v>
      </c>
      <c r="C145" s="49" t="s">
        <v>166</v>
      </c>
      <c r="D145" s="50" t="s">
        <v>1520</v>
      </c>
      <c r="E145" s="50" t="s">
        <v>1920</v>
      </c>
      <c r="F145" s="50">
        <v>161187</v>
      </c>
      <c r="G145" s="9">
        <v>43</v>
      </c>
      <c r="H145" s="9">
        <v>67</v>
      </c>
      <c r="I145" s="9">
        <v>32</v>
      </c>
      <c r="J145" s="9">
        <v>75</v>
      </c>
      <c r="K145" s="37">
        <f t="shared" si="4"/>
        <v>217</v>
      </c>
      <c r="L145" s="7" t="str">
        <f>VLOOKUP(M145,'Convert table'!$A$1:$B$15,2,0)</f>
        <v>Trung cấp</v>
      </c>
      <c r="M145" s="8" t="str">
        <f t="shared" si="5"/>
        <v>B1.3</v>
      </c>
      <c r="N145" s="58" t="str">
        <f>VLOOKUP(M145,'Convert table'!$A$1:$C$15,3,0)</f>
        <v>VNU-ETP 7</v>
      </c>
    </row>
    <row r="146" spans="1:14" ht="19.5" customHeight="1" x14ac:dyDescent="0.25">
      <c r="A146" s="7">
        <v>136</v>
      </c>
      <c r="B146" s="48" t="s">
        <v>234</v>
      </c>
      <c r="C146" s="49" t="s">
        <v>167</v>
      </c>
      <c r="D146" s="50" t="s">
        <v>640</v>
      </c>
      <c r="E146" s="50" t="s">
        <v>1921</v>
      </c>
      <c r="F146" s="50">
        <v>161188</v>
      </c>
      <c r="G146" s="9">
        <v>28</v>
      </c>
      <c r="H146" s="9">
        <v>23</v>
      </c>
      <c r="I146" s="9">
        <v>0</v>
      </c>
      <c r="J146" s="9">
        <v>8</v>
      </c>
      <c r="K146" s="37">
        <f t="shared" si="4"/>
        <v>59</v>
      </c>
      <c r="L146" s="7" t="str">
        <f>VLOOKUP(M146,'Convert table'!$A$1:$B$15,2,0)</f>
        <v>Khởi đầu</v>
      </c>
      <c r="M146" s="8" t="str">
        <f t="shared" si="5"/>
        <v>A1.1</v>
      </c>
      <c r="N146" s="58" t="str">
        <f>VLOOKUP(M146,'Convert table'!$A$1:$C$15,3,0)</f>
        <v>VNU-ETP 1</v>
      </c>
    </row>
    <row r="147" spans="1:14" ht="19.5" customHeight="1" x14ac:dyDescent="0.25">
      <c r="A147" s="7">
        <v>137</v>
      </c>
      <c r="B147" s="48" t="s">
        <v>220</v>
      </c>
      <c r="C147" s="49" t="s">
        <v>168</v>
      </c>
      <c r="D147" s="50" t="s">
        <v>1922</v>
      </c>
      <c r="E147" s="50" t="s">
        <v>1923</v>
      </c>
      <c r="F147" s="50">
        <v>161189</v>
      </c>
      <c r="G147" s="9">
        <v>39</v>
      </c>
      <c r="H147" s="9">
        <v>27</v>
      </c>
      <c r="I147" s="9">
        <v>4</v>
      </c>
      <c r="J147" s="9">
        <v>13</v>
      </c>
      <c r="K147" s="37">
        <f t="shared" si="4"/>
        <v>83</v>
      </c>
      <c r="L147" s="7" t="str">
        <f>VLOOKUP(M147,'Convert table'!$A$1:$B$15,2,0)</f>
        <v>Khởi đầu</v>
      </c>
      <c r="M147" s="8" t="str">
        <f t="shared" si="5"/>
        <v>A1.2</v>
      </c>
      <c r="N147" s="58" t="str">
        <f>VLOOKUP(M147,'Convert table'!$A$1:$C$15,3,0)</f>
        <v>VNU-ETP 2</v>
      </c>
    </row>
    <row r="148" spans="1:14" ht="19.5" customHeight="1" x14ac:dyDescent="0.25">
      <c r="A148" s="7">
        <v>138</v>
      </c>
      <c r="B148" s="48" t="s">
        <v>221</v>
      </c>
      <c r="C148" s="49" t="s">
        <v>168</v>
      </c>
      <c r="D148" s="50" t="s">
        <v>1924</v>
      </c>
      <c r="E148" s="50" t="s">
        <v>1925</v>
      </c>
      <c r="F148" s="50">
        <v>161190</v>
      </c>
      <c r="G148" s="9">
        <v>75</v>
      </c>
      <c r="H148" s="9">
        <v>71</v>
      </c>
      <c r="I148" s="9">
        <v>56</v>
      </c>
      <c r="J148" s="9">
        <v>75</v>
      </c>
      <c r="K148" s="37">
        <f t="shared" si="4"/>
        <v>277</v>
      </c>
      <c r="L148" s="7" t="str">
        <f>VLOOKUP(M148,'Convert table'!$A$1:$B$15,2,0)</f>
        <v>Cao trung cấp</v>
      </c>
      <c r="M148" s="8" t="str">
        <f t="shared" si="5"/>
        <v>B2.2</v>
      </c>
      <c r="N148" s="58" t="str">
        <f>VLOOKUP(M148,'Convert table'!$A$1:$C$15,3,0)</f>
        <v>VNU-ETP 10</v>
      </c>
    </row>
    <row r="149" spans="1:14" ht="19.5" customHeight="1" x14ac:dyDescent="0.25">
      <c r="A149" s="7">
        <v>139</v>
      </c>
      <c r="B149" s="48" t="s">
        <v>1926</v>
      </c>
      <c r="C149" s="49" t="s">
        <v>168</v>
      </c>
      <c r="D149" s="50" t="s">
        <v>1840</v>
      </c>
      <c r="E149" s="50" t="s">
        <v>1927</v>
      </c>
      <c r="F149" s="50">
        <v>161191</v>
      </c>
      <c r="G149" s="71" t="s">
        <v>3643</v>
      </c>
      <c r="H149" s="72"/>
      <c r="I149" s="72"/>
      <c r="J149" s="72"/>
      <c r="K149" s="73"/>
      <c r="L149" s="7"/>
      <c r="M149" s="8"/>
      <c r="N149" s="58"/>
    </row>
    <row r="150" spans="1:14" ht="19.5" customHeight="1" x14ac:dyDescent="0.25">
      <c r="A150" s="7">
        <v>140</v>
      </c>
      <c r="B150" s="48" t="s">
        <v>526</v>
      </c>
      <c r="C150" s="49" t="s">
        <v>1930</v>
      </c>
      <c r="D150" s="50" t="s">
        <v>1551</v>
      </c>
      <c r="E150" s="50" t="s">
        <v>1931</v>
      </c>
      <c r="F150" s="50">
        <v>161193</v>
      </c>
      <c r="G150" s="9">
        <v>52</v>
      </c>
      <c r="H150" s="9">
        <v>62</v>
      </c>
      <c r="I150" s="9">
        <v>37</v>
      </c>
      <c r="J150" s="9">
        <v>38</v>
      </c>
      <c r="K150" s="37">
        <f t="shared" si="4"/>
        <v>189</v>
      </c>
      <c r="L150" s="7" t="str">
        <f>VLOOKUP(M150,'Convert table'!$A$1:$B$15,2,0)</f>
        <v>Sơ trung cấp</v>
      </c>
      <c r="M150" s="8" t="str">
        <f t="shared" si="5"/>
        <v>B1.2</v>
      </c>
      <c r="N150" s="58" t="str">
        <f>VLOOKUP(M150,'Convert table'!$A$1:$C$15,3,0)</f>
        <v>VNU-ETP 6</v>
      </c>
    </row>
    <row r="151" spans="1:14" ht="19.5" customHeight="1" x14ac:dyDescent="0.25">
      <c r="A151" s="7">
        <v>141</v>
      </c>
      <c r="B151" s="48" t="s">
        <v>814</v>
      </c>
      <c r="C151" s="49" t="s">
        <v>1930</v>
      </c>
      <c r="D151" s="50" t="s">
        <v>1048</v>
      </c>
      <c r="E151" s="50" t="s">
        <v>1932</v>
      </c>
      <c r="F151" s="50">
        <v>161194</v>
      </c>
      <c r="G151" s="9">
        <v>70</v>
      </c>
      <c r="H151" s="9">
        <v>89</v>
      </c>
      <c r="I151" s="9">
        <v>49</v>
      </c>
      <c r="J151" s="9">
        <v>45</v>
      </c>
      <c r="K151" s="37">
        <f t="shared" si="4"/>
        <v>253</v>
      </c>
      <c r="L151" s="7" t="str">
        <f>VLOOKUP(M151,'Convert table'!$A$1:$B$15,2,0)</f>
        <v>Cao trung cấp</v>
      </c>
      <c r="M151" s="8" t="str">
        <f t="shared" si="5"/>
        <v>B2.1</v>
      </c>
      <c r="N151" s="58" t="str">
        <f>VLOOKUP(M151,'Convert table'!$A$1:$C$15,3,0)</f>
        <v>VNU-ETP 9</v>
      </c>
    </row>
    <row r="152" spans="1:14" ht="19.5" customHeight="1" x14ac:dyDescent="0.25">
      <c r="A152" s="7">
        <v>142</v>
      </c>
      <c r="B152" s="48" t="s">
        <v>1933</v>
      </c>
      <c r="C152" s="49" t="s">
        <v>1934</v>
      </c>
      <c r="D152" s="50" t="s">
        <v>389</v>
      </c>
      <c r="E152" s="50" t="s">
        <v>1935</v>
      </c>
      <c r="F152" s="50">
        <v>161195</v>
      </c>
      <c r="G152" s="9">
        <v>23</v>
      </c>
      <c r="H152" s="9">
        <v>24</v>
      </c>
      <c r="I152" s="9">
        <v>3</v>
      </c>
      <c r="J152" s="9">
        <v>0</v>
      </c>
      <c r="K152" s="37">
        <f t="shared" si="4"/>
        <v>50</v>
      </c>
      <c r="L152" s="7" t="str">
        <f>VLOOKUP(M152,'Convert table'!$A$1:$B$15,2,0)</f>
        <v>Khởi đầu</v>
      </c>
      <c r="M152" s="8" t="str">
        <f t="shared" si="5"/>
        <v>A1.1</v>
      </c>
      <c r="N152" s="58" t="str">
        <f>VLOOKUP(M152,'Convert table'!$A$1:$C$15,3,0)</f>
        <v>VNU-ETP 1</v>
      </c>
    </row>
    <row r="153" spans="1:14" ht="19.5" customHeight="1" x14ac:dyDescent="0.25">
      <c r="A153" s="7">
        <v>143</v>
      </c>
      <c r="B153" s="48" t="s">
        <v>1936</v>
      </c>
      <c r="C153" s="49" t="s">
        <v>133</v>
      </c>
      <c r="D153" s="50" t="s">
        <v>1591</v>
      </c>
      <c r="E153" s="50" t="s">
        <v>1937</v>
      </c>
      <c r="F153" s="50">
        <v>161196</v>
      </c>
      <c r="G153" s="9">
        <v>43</v>
      </c>
      <c r="H153" s="9">
        <v>41</v>
      </c>
      <c r="I153" s="9">
        <v>33</v>
      </c>
      <c r="J153" s="9">
        <v>42</v>
      </c>
      <c r="K153" s="37">
        <f t="shared" si="4"/>
        <v>159</v>
      </c>
      <c r="L153" s="7" t="str">
        <f>VLOOKUP(M153,'Convert table'!$A$1:$B$15,2,0)</f>
        <v>Sơ trung cấp</v>
      </c>
      <c r="M153" s="8" t="str">
        <f t="shared" si="5"/>
        <v>B1.1</v>
      </c>
      <c r="N153" s="58" t="str">
        <f>VLOOKUP(M153,'Convert table'!$A$1:$C$15,3,0)</f>
        <v>VNU-ETP 5</v>
      </c>
    </row>
    <row r="154" spans="1:14" ht="19.5" customHeight="1" x14ac:dyDescent="0.25">
      <c r="A154" s="7">
        <v>144</v>
      </c>
      <c r="B154" s="48" t="s">
        <v>711</v>
      </c>
      <c r="C154" s="49" t="s">
        <v>133</v>
      </c>
      <c r="D154" s="50" t="s">
        <v>1057</v>
      </c>
      <c r="E154" s="50" t="s">
        <v>1938</v>
      </c>
      <c r="F154" s="50">
        <v>161197</v>
      </c>
      <c r="G154" s="9">
        <v>32</v>
      </c>
      <c r="H154" s="9">
        <v>29</v>
      </c>
      <c r="I154" s="9">
        <v>0</v>
      </c>
      <c r="J154" s="9">
        <v>0</v>
      </c>
      <c r="K154" s="37">
        <f t="shared" si="4"/>
        <v>61</v>
      </c>
      <c r="L154" s="7" t="str">
        <f>VLOOKUP(M154,'Convert table'!$A$1:$B$15,2,0)</f>
        <v>Khởi đầu</v>
      </c>
      <c r="M154" s="8" t="str">
        <f t="shared" si="5"/>
        <v>A1.1</v>
      </c>
      <c r="N154" s="58" t="str">
        <f>VLOOKUP(M154,'Convert table'!$A$1:$C$15,3,0)</f>
        <v>VNU-ETP 1</v>
      </c>
    </row>
    <row r="155" spans="1:14" ht="19.5" customHeight="1" x14ac:dyDescent="0.25">
      <c r="A155" s="7">
        <v>145</v>
      </c>
      <c r="B155" s="48" t="s">
        <v>1939</v>
      </c>
      <c r="C155" s="49" t="s">
        <v>114</v>
      </c>
      <c r="D155" s="50" t="s">
        <v>1940</v>
      </c>
      <c r="E155" s="50" t="s">
        <v>1941</v>
      </c>
      <c r="F155" s="50">
        <v>161198</v>
      </c>
      <c r="G155" s="9">
        <v>55</v>
      </c>
      <c r="H155" s="9">
        <v>63</v>
      </c>
      <c r="I155" s="9">
        <v>24</v>
      </c>
      <c r="J155" s="9">
        <v>57</v>
      </c>
      <c r="K155" s="37">
        <f t="shared" si="4"/>
        <v>199</v>
      </c>
      <c r="L155" s="7" t="str">
        <f>VLOOKUP(M155,'Convert table'!$A$1:$B$15,2,0)</f>
        <v>Sơ trung cấp</v>
      </c>
      <c r="M155" s="8" t="str">
        <f t="shared" si="5"/>
        <v>B1.2</v>
      </c>
      <c r="N155" s="58" t="str">
        <f>VLOOKUP(M155,'Convert table'!$A$1:$C$15,3,0)</f>
        <v>VNU-ETP 6</v>
      </c>
    </row>
    <row r="156" spans="1:14" ht="19.5" customHeight="1" x14ac:dyDescent="0.25">
      <c r="A156" s="7">
        <v>146</v>
      </c>
      <c r="B156" s="48" t="s">
        <v>1942</v>
      </c>
      <c r="C156" s="49" t="s">
        <v>251</v>
      </c>
      <c r="D156" s="50" t="s">
        <v>1943</v>
      </c>
      <c r="E156" s="50" t="s">
        <v>1944</v>
      </c>
      <c r="F156" s="50">
        <v>161199</v>
      </c>
      <c r="G156" s="9">
        <v>25</v>
      </c>
      <c r="H156" s="9">
        <v>29</v>
      </c>
      <c r="I156" s="9">
        <v>3</v>
      </c>
      <c r="J156" s="9">
        <v>13</v>
      </c>
      <c r="K156" s="37">
        <f t="shared" si="4"/>
        <v>70</v>
      </c>
      <c r="L156" s="7" t="str">
        <f>VLOOKUP(M156,'Convert table'!$A$1:$B$15,2,0)</f>
        <v>Khởi đầu</v>
      </c>
      <c r="M156" s="8" t="str">
        <f t="shared" si="5"/>
        <v>A1.1</v>
      </c>
      <c r="N156" s="58" t="str">
        <f>VLOOKUP(M156,'Convert table'!$A$1:$C$15,3,0)</f>
        <v>VNU-ETP 1</v>
      </c>
    </row>
    <row r="157" spans="1:14" ht="19.5" customHeight="1" x14ac:dyDescent="0.25">
      <c r="A157" s="7">
        <v>147</v>
      </c>
      <c r="B157" s="48" t="s">
        <v>1295</v>
      </c>
      <c r="C157" s="49" t="s">
        <v>251</v>
      </c>
      <c r="D157" s="50" t="s">
        <v>378</v>
      </c>
      <c r="E157" s="50" t="s">
        <v>1945</v>
      </c>
      <c r="F157" s="50">
        <v>161200</v>
      </c>
      <c r="G157" s="9">
        <v>21</v>
      </c>
      <c r="H157" s="9">
        <v>41</v>
      </c>
      <c r="I157" s="9">
        <v>13</v>
      </c>
      <c r="J157" s="9">
        <v>7</v>
      </c>
      <c r="K157" s="37">
        <f t="shared" si="4"/>
        <v>82</v>
      </c>
      <c r="L157" s="7" t="str">
        <f>VLOOKUP(M157,'Convert table'!$A$1:$B$15,2,0)</f>
        <v>Khởi đầu</v>
      </c>
      <c r="M157" s="8" t="str">
        <f t="shared" si="5"/>
        <v>A1.2</v>
      </c>
      <c r="N157" s="58" t="str">
        <f>VLOOKUP(M157,'Convert table'!$A$1:$C$15,3,0)</f>
        <v>VNU-ETP 2</v>
      </c>
    </row>
    <row r="158" spans="1:14" ht="19.5" customHeight="1" x14ac:dyDescent="0.25">
      <c r="A158" s="7">
        <v>148</v>
      </c>
      <c r="B158" s="48" t="s">
        <v>1730</v>
      </c>
      <c r="C158" s="49" t="s">
        <v>251</v>
      </c>
      <c r="D158" s="50" t="s">
        <v>546</v>
      </c>
      <c r="E158" s="50" t="s">
        <v>1946</v>
      </c>
      <c r="F158" s="50">
        <v>161201</v>
      </c>
      <c r="G158" s="9">
        <v>58</v>
      </c>
      <c r="H158" s="9">
        <v>73</v>
      </c>
      <c r="I158" s="9">
        <v>44</v>
      </c>
      <c r="J158" s="9">
        <v>47</v>
      </c>
      <c r="K158" s="37">
        <f t="shared" si="4"/>
        <v>222</v>
      </c>
      <c r="L158" s="7" t="str">
        <f>VLOOKUP(M158,'Convert table'!$A$1:$B$15,2,0)</f>
        <v>Trung cấp</v>
      </c>
      <c r="M158" s="8" t="str">
        <f t="shared" si="5"/>
        <v>B1.3</v>
      </c>
      <c r="N158" s="58" t="str">
        <f>VLOOKUP(M158,'Convert table'!$A$1:$C$15,3,0)</f>
        <v>VNU-ETP 7</v>
      </c>
    </row>
    <row r="159" spans="1:14" ht="19.5" customHeight="1" x14ac:dyDescent="0.25">
      <c r="A159" s="7">
        <v>149</v>
      </c>
      <c r="B159" s="48" t="s">
        <v>234</v>
      </c>
      <c r="C159" s="49" t="s">
        <v>251</v>
      </c>
      <c r="D159" s="50" t="s">
        <v>610</v>
      </c>
      <c r="E159" s="50" t="s">
        <v>1947</v>
      </c>
      <c r="F159" s="50">
        <v>161202</v>
      </c>
      <c r="G159" s="9">
        <v>25</v>
      </c>
      <c r="H159" s="9">
        <v>36</v>
      </c>
      <c r="I159" s="9">
        <v>0</v>
      </c>
      <c r="J159" s="9">
        <v>18</v>
      </c>
      <c r="K159" s="37">
        <f t="shared" si="4"/>
        <v>79</v>
      </c>
      <c r="L159" s="7" t="str">
        <f>VLOOKUP(M159,'Convert table'!$A$1:$B$15,2,0)</f>
        <v>Khởi đầu</v>
      </c>
      <c r="M159" s="8" t="str">
        <f t="shared" si="5"/>
        <v>A1.2</v>
      </c>
      <c r="N159" s="58" t="str">
        <f>VLOOKUP(M159,'Convert table'!$A$1:$C$15,3,0)</f>
        <v>VNU-ETP 2</v>
      </c>
    </row>
    <row r="160" spans="1:14" ht="19.5" customHeight="1" x14ac:dyDescent="0.25">
      <c r="A160" s="7">
        <v>150</v>
      </c>
      <c r="B160" s="48" t="s">
        <v>1948</v>
      </c>
      <c r="C160" s="49" t="s">
        <v>251</v>
      </c>
      <c r="D160" s="50" t="s">
        <v>1949</v>
      </c>
      <c r="E160" s="50" t="s">
        <v>1950</v>
      </c>
      <c r="F160" s="50">
        <v>161203</v>
      </c>
      <c r="G160" s="47">
        <v>44</v>
      </c>
      <c r="H160" s="47">
        <v>62</v>
      </c>
      <c r="I160" s="9">
        <v>0</v>
      </c>
      <c r="J160" s="9">
        <v>5</v>
      </c>
      <c r="K160" s="37">
        <f t="shared" si="4"/>
        <v>111</v>
      </c>
      <c r="L160" s="7" t="str">
        <f>VLOOKUP(M160,'Convert table'!$A$1:$B$15,2,0)</f>
        <v>Sơ cấp</v>
      </c>
      <c r="M160" s="8" t="str">
        <f t="shared" si="5"/>
        <v>A2.1</v>
      </c>
      <c r="N160" s="58" t="str">
        <f>VLOOKUP(M160,'Convert table'!$A$1:$C$15,3,0)</f>
        <v>VNU-ETP 3</v>
      </c>
    </row>
    <row r="161" spans="1:14" ht="19.5" customHeight="1" x14ac:dyDescent="0.25">
      <c r="A161" s="7">
        <v>151</v>
      </c>
      <c r="B161" s="48" t="s">
        <v>706</v>
      </c>
      <c r="C161" s="49" t="s">
        <v>251</v>
      </c>
      <c r="D161" s="50" t="s">
        <v>669</v>
      </c>
      <c r="E161" s="50" t="s">
        <v>1951</v>
      </c>
      <c r="F161" s="50">
        <v>161204</v>
      </c>
      <c r="G161" s="9">
        <v>51</v>
      </c>
      <c r="H161" s="9">
        <v>81</v>
      </c>
      <c r="I161" s="9">
        <v>56</v>
      </c>
      <c r="J161" s="9">
        <v>33</v>
      </c>
      <c r="K161" s="37">
        <f t="shared" si="4"/>
        <v>221</v>
      </c>
      <c r="L161" s="7" t="str">
        <f>VLOOKUP(M161,'Convert table'!$A$1:$B$15,2,0)</f>
        <v>Trung cấp</v>
      </c>
      <c r="M161" s="8" t="str">
        <f t="shared" si="5"/>
        <v>B1.3</v>
      </c>
      <c r="N161" s="58" t="str">
        <f>VLOOKUP(M161,'Convert table'!$A$1:$C$15,3,0)</f>
        <v>VNU-ETP 7</v>
      </c>
    </row>
    <row r="162" spans="1:14" ht="19.5" customHeight="1" x14ac:dyDescent="0.25">
      <c r="A162" s="7">
        <v>152</v>
      </c>
      <c r="B162" s="48" t="s">
        <v>225</v>
      </c>
      <c r="C162" s="49" t="s">
        <v>251</v>
      </c>
      <c r="D162" s="50" t="s">
        <v>1094</v>
      </c>
      <c r="E162" s="50" t="s">
        <v>1952</v>
      </c>
      <c r="F162" s="50">
        <v>161205</v>
      </c>
      <c r="G162" s="9">
        <v>20</v>
      </c>
      <c r="H162" s="9">
        <v>32</v>
      </c>
      <c r="I162" s="9">
        <v>3</v>
      </c>
      <c r="J162" s="9">
        <v>0</v>
      </c>
      <c r="K162" s="37">
        <f t="shared" si="4"/>
        <v>55</v>
      </c>
      <c r="L162" s="7" t="str">
        <f>VLOOKUP(M162,'Convert table'!$A$1:$B$15,2,0)</f>
        <v>Khởi đầu</v>
      </c>
      <c r="M162" s="8" t="str">
        <f t="shared" si="5"/>
        <v>A1.1</v>
      </c>
      <c r="N162" s="58" t="str">
        <f>VLOOKUP(M162,'Convert table'!$A$1:$C$15,3,0)</f>
        <v>VNU-ETP 1</v>
      </c>
    </row>
    <row r="163" spans="1:14" ht="19.5" customHeight="1" x14ac:dyDescent="0.25">
      <c r="A163" s="7">
        <v>153</v>
      </c>
      <c r="B163" s="48" t="s">
        <v>1953</v>
      </c>
      <c r="C163" s="49" t="s">
        <v>253</v>
      </c>
      <c r="D163" s="50" t="s">
        <v>389</v>
      </c>
      <c r="E163" s="50" t="s">
        <v>1954</v>
      </c>
      <c r="F163" s="50">
        <v>161206</v>
      </c>
      <c r="G163" s="9">
        <v>33</v>
      </c>
      <c r="H163" s="9">
        <v>47</v>
      </c>
      <c r="I163" s="9">
        <v>12</v>
      </c>
      <c r="J163" s="9">
        <v>23</v>
      </c>
      <c r="K163" s="37">
        <f t="shared" si="4"/>
        <v>115</v>
      </c>
      <c r="L163" s="7" t="str">
        <f>VLOOKUP(M163,'Convert table'!$A$1:$B$15,2,0)</f>
        <v>Sơ cấp</v>
      </c>
      <c r="M163" s="8" t="str">
        <f t="shared" si="5"/>
        <v>A2.1</v>
      </c>
      <c r="N163" s="58" t="str">
        <f>VLOOKUP(M163,'Convert table'!$A$1:$C$15,3,0)</f>
        <v>VNU-ETP 3</v>
      </c>
    </row>
    <row r="164" spans="1:14" ht="19.5" customHeight="1" x14ac:dyDescent="0.25">
      <c r="A164" s="7">
        <v>154</v>
      </c>
      <c r="B164" s="48" t="s">
        <v>178</v>
      </c>
      <c r="C164" s="49" t="s">
        <v>253</v>
      </c>
      <c r="D164" s="50" t="s">
        <v>500</v>
      </c>
      <c r="E164" s="50" t="s">
        <v>1955</v>
      </c>
      <c r="F164" s="50">
        <v>161207</v>
      </c>
      <c r="G164" s="9">
        <v>30</v>
      </c>
      <c r="H164" s="9">
        <v>22</v>
      </c>
      <c r="I164" s="9">
        <v>5</v>
      </c>
      <c r="J164" s="9">
        <v>20</v>
      </c>
      <c r="K164" s="37">
        <f t="shared" si="4"/>
        <v>77</v>
      </c>
      <c r="L164" s="7" t="str">
        <f>VLOOKUP(M164,'Convert table'!$A$1:$B$15,2,0)</f>
        <v>Khởi đầu</v>
      </c>
      <c r="M164" s="8" t="str">
        <f t="shared" si="5"/>
        <v>A1.2</v>
      </c>
      <c r="N164" s="58" t="str">
        <f>VLOOKUP(M164,'Convert table'!$A$1:$C$15,3,0)</f>
        <v>VNU-ETP 2</v>
      </c>
    </row>
    <row r="165" spans="1:14" ht="19.5" customHeight="1" x14ac:dyDescent="0.25">
      <c r="A165" s="7">
        <v>155</v>
      </c>
      <c r="B165" s="48" t="s">
        <v>220</v>
      </c>
      <c r="C165" s="49" t="s">
        <v>1956</v>
      </c>
      <c r="D165" s="50" t="s">
        <v>841</v>
      </c>
      <c r="E165" s="50" t="s">
        <v>1957</v>
      </c>
      <c r="F165" s="50">
        <v>161208</v>
      </c>
      <c r="G165" s="9">
        <v>43</v>
      </c>
      <c r="H165" s="9">
        <v>41</v>
      </c>
      <c r="I165" s="9">
        <v>21</v>
      </c>
      <c r="J165" s="9">
        <v>27</v>
      </c>
      <c r="K165" s="37">
        <f t="shared" si="4"/>
        <v>132</v>
      </c>
      <c r="L165" s="7" t="str">
        <f>VLOOKUP(M165,'Convert table'!$A$1:$B$15,2,0)</f>
        <v>Sơ cấp</v>
      </c>
      <c r="M165" s="8" t="str">
        <f t="shared" si="5"/>
        <v>A2.2</v>
      </c>
      <c r="N165" s="58" t="str">
        <f>VLOOKUP(M165,'Convert table'!$A$1:$C$15,3,0)</f>
        <v>VNU-ETP 4</v>
      </c>
    </row>
    <row r="166" spans="1:14" ht="19.5" customHeight="1" x14ac:dyDescent="0.25">
      <c r="A166" s="7">
        <v>156</v>
      </c>
      <c r="B166" s="48" t="s">
        <v>1958</v>
      </c>
      <c r="C166" s="49" t="s">
        <v>134</v>
      </c>
      <c r="D166" s="50" t="s">
        <v>448</v>
      </c>
      <c r="E166" s="50" t="s">
        <v>1959</v>
      </c>
      <c r="F166" s="50">
        <v>161209</v>
      </c>
      <c r="G166" s="9">
        <v>29</v>
      </c>
      <c r="H166" s="9">
        <v>53</v>
      </c>
      <c r="I166" s="9">
        <v>37</v>
      </c>
      <c r="J166" s="9">
        <v>33</v>
      </c>
      <c r="K166" s="37">
        <f t="shared" si="4"/>
        <v>152</v>
      </c>
      <c r="L166" s="7" t="str">
        <f>VLOOKUP(M166,'Convert table'!$A$1:$B$15,2,0)</f>
        <v>Sơ trung cấp</v>
      </c>
      <c r="M166" s="8" t="str">
        <f t="shared" si="5"/>
        <v>B1.1</v>
      </c>
      <c r="N166" s="58" t="str">
        <f>VLOOKUP(M166,'Convert table'!$A$1:$C$15,3,0)</f>
        <v>VNU-ETP 5</v>
      </c>
    </row>
    <row r="167" spans="1:14" ht="19.5" customHeight="1" x14ac:dyDescent="0.25">
      <c r="A167" s="7">
        <v>157</v>
      </c>
      <c r="B167" s="48" t="s">
        <v>1960</v>
      </c>
      <c r="C167" s="49" t="s">
        <v>134</v>
      </c>
      <c r="D167" s="50" t="s">
        <v>1961</v>
      </c>
      <c r="E167" s="50" t="s">
        <v>1962</v>
      </c>
      <c r="F167" s="50">
        <v>161210</v>
      </c>
      <c r="G167" s="9">
        <v>30</v>
      </c>
      <c r="H167" s="9">
        <v>61</v>
      </c>
      <c r="I167" s="9">
        <v>3</v>
      </c>
      <c r="J167" s="9">
        <v>25</v>
      </c>
      <c r="K167" s="37">
        <f t="shared" si="4"/>
        <v>119</v>
      </c>
      <c r="L167" s="7" t="str">
        <f>VLOOKUP(M167,'Convert table'!$A$1:$B$15,2,0)</f>
        <v>Sơ cấp</v>
      </c>
      <c r="M167" s="8" t="str">
        <f t="shared" si="5"/>
        <v>A2.1</v>
      </c>
      <c r="N167" s="58" t="str">
        <f>VLOOKUP(M167,'Convert table'!$A$1:$C$15,3,0)</f>
        <v>VNU-ETP 3</v>
      </c>
    </row>
    <row r="168" spans="1:14" ht="19.5" customHeight="1" x14ac:dyDescent="0.25">
      <c r="A168" s="7">
        <v>158</v>
      </c>
      <c r="B168" s="48" t="s">
        <v>1963</v>
      </c>
      <c r="C168" s="49" t="s">
        <v>254</v>
      </c>
      <c r="D168" s="50" t="s">
        <v>500</v>
      </c>
      <c r="E168" s="50" t="s">
        <v>1964</v>
      </c>
      <c r="F168" s="50">
        <v>161211</v>
      </c>
      <c r="G168" s="9">
        <v>36</v>
      </c>
      <c r="H168" s="9">
        <v>66</v>
      </c>
      <c r="I168" s="9">
        <v>45</v>
      </c>
      <c r="J168" s="9">
        <v>63</v>
      </c>
      <c r="K168" s="37">
        <f t="shared" si="4"/>
        <v>210</v>
      </c>
      <c r="L168" s="7" t="str">
        <f>VLOOKUP(M168,'Convert table'!$A$1:$B$15,2,0)</f>
        <v>Trung cấp</v>
      </c>
      <c r="M168" s="8" t="str">
        <f t="shared" si="5"/>
        <v>B1.3</v>
      </c>
      <c r="N168" s="58" t="str">
        <f>VLOOKUP(M168,'Convert table'!$A$1:$C$15,3,0)</f>
        <v>VNU-ETP 7</v>
      </c>
    </row>
    <row r="169" spans="1:14" ht="19.5" customHeight="1" x14ac:dyDescent="0.25">
      <c r="A169" s="7">
        <v>159</v>
      </c>
      <c r="B169" s="48" t="s">
        <v>322</v>
      </c>
      <c r="C169" s="49" t="s">
        <v>254</v>
      </c>
      <c r="D169" s="50" t="s">
        <v>1965</v>
      </c>
      <c r="E169" s="50" t="s">
        <v>1966</v>
      </c>
      <c r="F169" s="50">
        <v>161212</v>
      </c>
      <c r="G169" s="9">
        <v>25</v>
      </c>
      <c r="H169" s="9">
        <v>39</v>
      </c>
      <c r="I169" s="9">
        <v>33</v>
      </c>
      <c r="J169" s="9">
        <v>8</v>
      </c>
      <c r="K169" s="37">
        <f t="shared" si="4"/>
        <v>105</v>
      </c>
      <c r="L169" s="7" t="str">
        <f>VLOOKUP(M169,'Convert table'!$A$1:$B$15,2,0)</f>
        <v>Sơ cấp</v>
      </c>
      <c r="M169" s="8" t="str">
        <f t="shared" si="5"/>
        <v>A2.1</v>
      </c>
      <c r="N169" s="58" t="str">
        <f>VLOOKUP(M169,'Convert table'!$A$1:$C$15,3,0)</f>
        <v>VNU-ETP 3</v>
      </c>
    </row>
    <row r="170" spans="1:14" ht="19.5" customHeight="1" x14ac:dyDescent="0.25">
      <c r="A170" s="7">
        <v>160</v>
      </c>
      <c r="B170" s="48" t="s">
        <v>1967</v>
      </c>
      <c r="C170" s="49" t="s">
        <v>254</v>
      </c>
      <c r="D170" s="50" t="s">
        <v>1503</v>
      </c>
      <c r="E170" s="50" t="s">
        <v>1968</v>
      </c>
      <c r="F170" s="50">
        <v>161213</v>
      </c>
      <c r="G170" s="9">
        <v>63</v>
      </c>
      <c r="H170" s="9">
        <v>75</v>
      </c>
      <c r="I170" s="9">
        <v>48</v>
      </c>
      <c r="J170" s="9">
        <v>30</v>
      </c>
      <c r="K170" s="37">
        <f t="shared" si="4"/>
        <v>216</v>
      </c>
      <c r="L170" s="7" t="str">
        <f>VLOOKUP(M170,'Convert table'!$A$1:$B$15,2,0)</f>
        <v>Trung cấp</v>
      </c>
      <c r="M170" s="8" t="str">
        <f t="shared" si="5"/>
        <v>B1.3</v>
      </c>
      <c r="N170" s="58" t="str">
        <f>VLOOKUP(M170,'Convert table'!$A$1:$C$15,3,0)</f>
        <v>VNU-ETP 7</v>
      </c>
    </row>
    <row r="171" spans="1:14" ht="19.5" customHeight="1" x14ac:dyDescent="0.25">
      <c r="A171" s="7">
        <v>161</v>
      </c>
      <c r="B171" s="48" t="s">
        <v>1971</v>
      </c>
      <c r="C171" s="49" t="s">
        <v>1972</v>
      </c>
      <c r="D171" s="50" t="s">
        <v>712</v>
      </c>
      <c r="E171" s="50" t="s">
        <v>1973</v>
      </c>
      <c r="F171" s="50">
        <v>161215</v>
      </c>
      <c r="G171" s="9">
        <v>17</v>
      </c>
      <c r="H171" s="9">
        <v>24</v>
      </c>
      <c r="I171" s="9">
        <v>0</v>
      </c>
      <c r="J171" s="9">
        <v>5</v>
      </c>
      <c r="K171" s="37">
        <f t="shared" si="4"/>
        <v>46</v>
      </c>
      <c r="L171" s="7" t="str">
        <f>VLOOKUP(M171,'Convert table'!$A$1:$B$15,2,0)</f>
        <v>Khởi đầu</v>
      </c>
      <c r="M171" s="8" t="str">
        <f t="shared" si="5"/>
        <v>A1.1</v>
      </c>
      <c r="N171" s="58" t="str">
        <f>VLOOKUP(M171,'Convert table'!$A$1:$C$15,3,0)</f>
        <v>VNU-ETP 1</v>
      </c>
    </row>
    <row r="172" spans="1:14" ht="19.5" customHeight="1" x14ac:dyDescent="0.25">
      <c r="A172" s="7">
        <v>162</v>
      </c>
      <c r="B172" s="48" t="s">
        <v>1974</v>
      </c>
      <c r="C172" s="49" t="s">
        <v>1975</v>
      </c>
      <c r="D172" s="50" t="s">
        <v>1976</v>
      </c>
      <c r="E172" s="50" t="s">
        <v>1977</v>
      </c>
      <c r="F172" s="50">
        <v>161216</v>
      </c>
      <c r="G172" s="9">
        <v>36</v>
      </c>
      <c r="H172" s="9">
        <v>23</v>
      </c>
      <c r="I172" s="9">
        <v>0</v>
      </c>
      <c r="J172" s="9">
        <v>5</v>
      </c>
      <c r="K172" s="37">
        <f t="shared" si="4"/>
        <v>64</v>
      </c>
      <c r="L172" s="7" t="str">
        <f>VLOOKUP(M172,'Convert table'!$A$1:$B$15,2,0)</f>
        <v>Khởi đầu</v>
      </c>
      <c r="M172" s="8" t="str">
        <f t="shared" si="5"/>
        <v>A1.1</v>
      </c>
      <c r="N172" s="58" t="str">
        <f>VLOOKUP(M172,'Convert table'!$A$1:$C$15,3,0)</f>
        <v>VNU-ETP 1</v>
      </c>
    </row>
    <row r="173" spans="1:14" ht="19.5" customHeight="1" x14ac:dyDescent="0.25">
      <c r="A173" s="7">
        <v>163</v>
      </c>
      <c r="B173" s="48" t="s">
        <v>1978</v>
      </c>
      <c r="C173" s="49" t="s">
        <v>170</v>
      </c>
      <c r="D173" s="50" t="s">
        <v>1793</v>
      </c>
      <c r="E173" s="50" t="s">
        <v>1979</v>
      </c>
      <c r="F173" s="50">
        <v>161217</v>
      </c>
      <c r="G173" s="9">
        <v>36</v>
      </c>
      <c r="H173" s="9">
        <v>63</v>
      </c>
      <c r="I173" s="9">
        <v>32</v>
      </c>
      <c r="J173" s="9">
        <v>51</v>
      </c>
      <c r="K173" s="37">
        <f t="shared" si="4"/>
        <v>182</v>
      </c>
      <c r="L173" s="7" t="str">
        <f>VLOOKUP(M173,'Convert table'!$A$1:$B$15,2,0)</f>
        <v>Sơ trung cấp</v>
      </c>
      <c r="M173" s="8" t="str">
        <f t="shared" si="5"/>
        <v>B1.2</v>
      </c>
      <c r="N173" s="58" t="str">
        <f>VLOOKUP(M173,'Convert table'!$A$1:$C$15,3,0)</f>
        <v>VNU-ETP 6</v>
      </c>
    </row>
    <row r="174" spans="1:14" ht="19.5" customHeight="1" x14ac:dyDescent="0.25">
      <c r="A174" s="7">
        <v>164</v>
      </c>
      <c r="B174" s="48" t="s">
        <v>1980</v>
      </c>
      <c r="C174" s="49" t="s">
        <v>868</v>
      </c>
      <c r="D174" s="50" t="s">
        <v>1981</v>
      </c>
      <c r="E174" s="50" t="s">
        <v>1982</v>
      </c>
      <c r="F174" s="50">
        <v>161218</v>
      </c>
      <c r="G174" s="9">
        <v>40</v>
      </c>
      <c r="H174" s="9">
        <v>73</v>
      </c>
      <c r="I174" s="9">
        <v>65</v>
      </c>
      <c r="J174" s="9">
        <v>67</v>
      </c>
      <c r="K174" s="37">
        <f t="shared" si="4"/>
        <v>245</v>
      </c>
      <c r="L174" s="7" t="str">
        <f>VLOOKUP(M174,'Convert table'!$A$1:$B$15,2,0)</f>
        <v>Trung cấp</v>
      </c>
      <c r="M174" s="8" t="str">
        <f t="shared" si="5"/>
        <v>B1.4</v>
      </c>
      <c r="N174" s="58" t="str">
        <f>VLOOKUP(M174,'Convert table'!$A$1:$C$15,3,0)</f>
        <v>VNU-ETP 8</v>
      </c>
    </row>
    <row r="175" spans="1:14" ht="19.5" customHeight="1" x14ac:dyDescent="0.25">
      <c r="A175" s="7">
        <v>165</v>
      </c>
      <c r="B175" s="48" t="s">
        <v>1983</v>
      </c>
      <c r="C175" s="49" t="s">
        <v>868</v>
      </c>
      <c r="D175" s="50" t="s">
        <v>1756</v>
      </c>
      <c r="E175" s="50" t="s">
        <v>1984</v>
      </c>
      <c r="F175" s="50">
        <v>161219</v>
      </c>
      <c r="G175" s="9">
        <v>33</v>
      </c>
      <c r="H175" s="9">
        <v>38</v>
      </c>
      <c r="I175" s="57">
        <v>17</v>
      </c>
      <c r="J175" s="9">
        <v>13</v>
      </c>
      <c r="K175" s="37">
        <f t="shared" si="4"/>
        <v>101</v>
      </c>
      <c r="L175" s="7" t="str">
        <f>VLOOKUP(M175,'Convert table'!$A$1:$B$15,2,0)</f>
        <v>Sơ cấp</v>
      </c>
      <c r="M175" s="8" t="str">
        <f t="shared" si="5"/>
        <v>A2.1</v>
      </c>
      <c r="N175" s="58" t="str">
        <f>VLOOKUP(M175,'Convert table'!$A$1:$C$15,3,0)</f>
        <v>VNU-ETP 3</v>
      </c>
    </row>
    <row r="176" spans="1:14" ht="19.5" customHeight="1" x14ac:dyDescent="0.25">
      <c r="A176" s="7">
        <v>166</v>
      </c>
      <c r="B176" s="48" t="s">
        <v>1985</v>
      </c>
      <c r="C176" s="49" t="s">
        <v>872</v>
      </c>
      <c r="D176" s="50" t="s">
        <v>824</v>
      </c>
      <c r="E176" s="50" t="s">
        <v>1986</v>
      </c>
      <c r="F176" s="50">
        <v>161220</v>
      </c>
      <c r="G176" s="9">
        <v>48</v>
      </c>
      <c r="H176" s="9">
        <v>50</v>
      </c>
      <c r="I176" s="57">
        <v>49</v>
      </c>
      <c r="J176" s="9">
        <v>43</v>
      </c>
      <c r="K176" s="37">
        <f t="shared" si="4"/>
        <v>190</v>
      </c>
      <c r="L176" s="7" t="str">
        <f>VLOOKUP(M176,'Convert table'!$A$1:$B$15,2,0)</f>
        <v>Sơ trung cấp</v>
      </c>
      <c r="M176" s="8" t="str">
        <f t="shared" si="5"/>
        <v>B1.2</v>
      </c>
      <c r="N176" s="58" t="str">
        <f>VLOOKUP(M176,'Convert table'!$A$1:$C$15,3,0)</f>
        <v>VNU-ETP 6</v>
      </c>
    </row>
    <row r="177" spans="1:14" ht="19.5" customHeight="1" x14ac:dyDescent="0.25">
      <c r="A177" s="7">
        <v>167</v>
      </c>
      <c r="B177" s="48" t="s">
        <v>1987</v>
      </c>
      <c r="C177" s="49" t="s">
        <v>876</v>
      </c>
      <c r="D177" s="50" t="s">
        <v>1988</v>
      </c>
      <c r="E177" s="50" t="s">
        <v>1989</v>
      </c>
      <c r="F177" s="50">
        <v>161221</v>
      </c>
      <c r="G177" s="9">
        <v>25</v>
      </c>
      <c r="H177" s="9">
        <v>39</v>
      </c>
      <c r="I177" s="57">
        <v>17</v>
      </c>
      <c r="J177" s="9">
        <v>35</v>
      </c>
      <c r="K177" s="37">
        <f t="shared" si="4"/>
        <v>116</v>
      </c>
      <c r="L177" s="7" t="str">
        <f>VLOOKUP(M177,'Convert table'!$A$1:$B$15,2,0)</f>
        <v>Sơ cấp</v>
      </c>
      <c r="M177" s="8" t="str">
        <f t="shared" si="5"/>
        <v>A2.1</v>
      </c>
      <c r="N177" s="58" t="str">
        <f>VLOOKUP(M177,'Convert table'!$A$1:$C$15,3,0)</f>
        <v>VNU-ETP 3</v>
      </c>
    </row>
    <row r="178" spans="1:14" ht="19.5" customHeight="1" x14ac:dyDescent="0.25">
      <c r="A178" s="7">
        <v>168</v>
      </c>
      <c r="B178" s="48" t="s">
        <v>1990</v>
      </c>
      <c r="C178" s="49" t="s">
        <v>894</v>
      </c>
      <c r="D178" s="50" t="s">
        <v>403</v>
      </c>
      <c r="E178" s="50" t="s">
        <v>1991</v>
      </c>
      <c r="F178" s="50">
        <v>161222</v>
      </c>
      <c r="G178" s="9">
        <v>31</v>
      </c>
      <c r="H178" s="9">
        <v>54</v>
      </c>
      <c r="I178" s="57">
        <v>37</v>
      </c>
      <c r="J178" s="9">
        <v>25</v>
      </c>
      <c r="K178" s="37">
        <f t="shared" si="4"/>
        <v>147</v>
      </c>
      <c r="L178" s="7" t="str">
        <f>VLOOKUP(M178,'Convert table'!$A$1:$B$15,2,0)</f>
        <v>Sơ cấp</v>
      </c>
      <c r="M178" s="8" t="str">
        <f t="shared" si="5"/>
        <v>A2.2</v>
      </c>
      <c r="N178" s="58" t="str">
        <f>VLOOKUP(M178,'Convert table'!$A$1:$C$15,3,0)</f>
        <v>VNU-ETP 4</v>
      </c>
    </row>
    <row r="179" spans="1:14" ht="19.5" customHeight="1" x14ac:dyDescent="0.25">
      <c r="A179" s="7">
        <v>169</v>
      </c>
      <c r="B179" s="48" t="s">
        <v>1992</v>
      </c>
      <c r="C179" s="49" t="s">
        <v>136</v>
      </c>
      <c r="D179" s="50" t="s">
        <v>628</v>
      </c>
      <c r="E179" s="50" t="s">
        <v>1993</v>
      </c>
      <c r="F179" s="50">
        <v>161223</v>
      </c>
      <c r="G179" s="9">
        <v>44</v>
      </c>
      <c r="H179" s="9">
        <v>40</v>
      </c>
      <c r="I179" s="57">
        <v>43</v>
      </c>
      <c r="J179" s="9">
        <v>51</v>
      </c>
      <c r="K179" s="37">
        <f t="shared" si="4"/>
        <v>178</v>
      </c>
      <c r="L179" s="7" t="str">
        <f>VLOOKUP(M179,'Convert table'!$A$1:$B$15,2,0)</f>
        <v>Sơ trung cấp</v>
      </c>
      <c r="M179" s="8" t="str">
        <f t="shared" si="5"/>
        <v>B1.2</v>
      </c>
      <c r="N179" s="58" t="str">
        <f>VLOOKUP(M179,'Convert table'!$A$1:$C$15,3,0)</f>
        <v>VNU-ETP 6</v>
      </c>
    </row>
    <row r="180" spans="1:14" ht="19.5" customHeight="1" x14ac:dyDescent="0.25">
      <c r="A180" s="7">
        <v>170</v>
      </c>
      <c r="B180" s="48" t="s">
        <v>1994</v>
      </c>
      <c r="C180" s="49" t="s">
        <v>136</v>
      </c>
      <c r="D180" s="50" t="s">
        <v>827</v>
      </c>
      <c r="E180" s="50" t="s">
        <v>1995</v>
      </c>
      <c r="F180" s="50">
        <v>161224</v>
      </c>
      <c r="G180" s="9">
        <v>51</v>
      </c>
      <c r="H180" s="9">
        <v>55</v>
      </c>
      <c r="I180" s="57">
        <v>32</v>
      </c>
      <c r="J180" s="9">
        <v>23</v>
      </c>
      <c r="K180" s="37">
        <f t="shared" si="4"/>
        <v>161</v>
      </c>
      <c r="L180" s="7" t="str">
        <f>VLOOKUP(M180,'Convert table'!$A$1:$B$15,2,0)</f>
        <v>Sơ trung cấp</v>
      </c>
      <c r="M180" s="8" t="str">
        <f t="shared" si="5"/>
        <v>B1.1</v>
      </c>
      <c r="N180" s="58" t="str">
        <f>VLOOKUP(M180,'Convert table'!$A$1:$C$15,3,0)</f>
        <v>VNU-ETP 5</v>
      </c>
    </row>
    <row r="181" spans="1:14" ht="19.5" customHeight="1" x14ac:dyDescent="0.25">
      <c r="A181" s="7">
        <v>171</v>
      </c>
      <c r="B181" s="48" t="s">
        <v>1996</v>
      </c>
      <c r="C181" s="49" t="s">
        <v>136</v>
      </c>
      <c r="D181" s="50" t="s">
        <v>622</v>
      </c>
      <c r="E181" s="50" t="s">
        <v>1997</v>
      </c>
      <c r="F181" s="50">
        <v>161225</v>
      </c>
      <c r="G181" s="9">
        <v>55</v>
      </c>
      <c r="H181" s="9">
        <v>67</v>
      </c>
      <c r="I181" s="57">
        <v>43</v>
      </c>
      <c r="J181" s="9">
        <v>56</v>
      </c>
      <c r="K181" s="37">
        <f t="shared" si="4"/>
        <v>221</v>
      </c>
      <c r="L181" s="7" t="str">
        <f>VLOOKUP(M181,'Convert table'!$A$1:$B$15,2,0)</f>
        <v>Trung cấp</v>
      </c>
      <c r="M181" s="8" t="str">
        <f t="shared" si="5"/>
        <v>B1.3</v>
      </c>
      <c r="N181" s="58" t="str">
        <f>VLOOKUP(M181,'Convert table'!$A$1:$C$15,3,0)</f>
        <v>VNU-ETP 7</v>
      </c>
    </row>
    <row r="182" spans="1:14" ht="19.5" customHeight="1" x14ac:dyDescent="0.25">
      <c r="A182" s="7">
        <v>172</v>
      </c>
      <c r="B182" s="48" t="s">
        <v>1998</v>
      </c>
      <c r="C182" s="49" t="s">
        <v>136</v>
      </c>
      <c r="D182" s="50" t="s">
        <v>860</v>
      </c>
      <c r="E182" s="50" t="s">
        <v>1999</v>
      </c>
      <c r="F182" s="50">
        <v>161226</v>
      </c>
      <c r="G182" s="9">
        <v>65</v>
      </c>
      <c r="H182" s="9">
        <v>64</v>
      </c>
      <c r="I182" s="57">
        <v>48</v>
      </c>
      <c r="J182" s="9">
        <v>51</v>
      </c>
      <c r="K182" s="37">
        <f t="shared" si="4"/>
        <v>228</v>
      </c>
      <c r="L182" s="7" t="str">
        <f>VLOOKUP(M182,'Convert table'!$A$1:$B$15,2,0)</f>
        <v>Trung cấp</v>
      </c>
      <c r="M182" s="8" t="str">
        <f t="shared" si="5"/>
        <v>B1.4</v>
      </c>
      <c r="N182" s="58" t="str">
        <f>VLOOKUP(M182,'Convert table'!$A$1:$C$15,3,0)</f>
        <v>VNU-ETP 8</v>
      </c>
    </row>
    <row r="183" spans="1:14" ht="19.5" customHeight="1" x14ac:dyDescent="0.25">
      <c r="A183" s="7">
        <v>173</v>
      </c>
      <c r="B183" s="48" t="s">
        <v>2000</v>
      </c>
      <c r="C183" s="49" t="s">
        <v>203</v>
      </c>
      <c r="D183" s="50" t="s">
        <v>789</v>
      </c>
      <c r="E183" s="50" t="s">
        <v>2001</v>
      </c>
      <c r="F183" s="50">
        <v>161227</v>
      </c>
      <c r="G183" s="9">
        <v>83</v>
      </c>
      <c r="H183" s="9">
        <v>92</v>
      </c>
      <c r="I183" s="57">
        <v>68</v>
      </c>
      <c r="J183" s="9">
        <v>60</v>
      </c>
      <c r="K183" s="37">
        <f t="shared" si="4"/>
        <v>303</v>
      </c>
      <c r="L183" s="7" t="str">
        <f>VLOOKUP(M183,'Convert table'!$A$1:$B$15,2,0)</f>
        <v>Cao cấp</v>
      </c>
      <c r="M183" s="8" t="str">
        <f t="shared" si="5"/>
        <v>C1.1</v>
      </c>
      <c r="N183" s="58" t="str">
        <f>VLOOKUP(M183,'Convert table'!$A$1:$C$15,3,0)</f>
        <v>VNU-ETP 11</v>
      </c>
    </row>
    <row r="184" spans="1:14" ht="19.5" customHeight="1" x14ac:dyDescent="0.25">
      <c r="A184" s="7">
        <v>174</v>
      </c>
      <c r="B184" s="48" t="s">
        <v>2002</v>
      </c>
      <c r="C184" s="49" t="s">
        <v>2003</v>
      </c>
      <c r="D184" s="50" t="s">
        <v>1267</v>
      </c>
      <c r="E184" s="50" t="s">
        <v>2004</v>
      </c>
      <c r="F184" s="50">
        <v>161228</v>
      </c>
      <c r="G184" s="9">
        <v>51</v>
      </c>
      <c r="H184" s="9">
        <v>53</v>
      </c>
      <c r="I184" s="57">
        <v>44</v>
      </c>
      <c r="J184" s="9">
        <v>41</v>
      </c>
      <c r="K184" s="37">
        <f t="shared" si="4"/>
        <v>189</v>
      </c>
      <c r="L184" s="7" t="str">
        <f>VLOOKUP(M184,'Convert table'!$A$1:$B$15,2,0)</f>
        <v>Sơ trung cấp</v>
      </c>
      <c r="M184" s="8" t="str">
        <f t="shared" si="5"/>
        <v>B1.2</v>
      </c>
      <c r="N184" s="58" t="str">
        <f>VLOOKUP(M184,'Convert table'!$A$1:$C$15,3,0)</f>
        <v>VNU-ETP 6</v>
      </c>
    </row>
    <row r="185" spans="1:14" ht="19.5" customHeight="1" x14ac:dyDescent="0.25">
      <c r="A185" s="7">
        <v>175</v>
      </c>
      <c r="B185" s="48" t="s">
        <v>1377</v>
      </c>
      <c r="C185" s="49" t="s">
        <v>2003</v>
      </c>
      <c r="D185" s="50" t="s">
        <v>585</v>
      </c>
      <c r="E185" s="50" t="s">
        <v>2005</v>
      </c>
      <c r="F185" s="50">
        <v>161229</v>
      </c>
      <c r="G185" s="9">
        <v>40</v>
      </c>
      <c r="H185" s="9">
        <v>52</v>
      </c>
      <c r="I185" s="57">
        <v>51</v>
      </c>
      <c r="J185" s="9">
        <v>48</v>
      </c>
      <c r="K185" s="37">
        <f t="shared" si="4"/>
        <v>191</v>
      </c>
      <c r="L185" s="7" t="str">
        <f>VLOOKUP(M185,'Convert table'!$A$1:$B$15,2,0)</f>
        <v>Sơ trung cấp</v>
      </c>
      <c r="M185" s="8" t="str">
        <f t="shared" si="5"/>
        <v>B1.2</v>
      </c>
      <c r="N185" s="58" t="str">
        <f>VLOOKUP(M185,'Convert table'!$A$1:$C$15,3,0)</f>
        <v>VNU-ETP 6</v>
      </c>
    </row>
    <row r="186" spans="1:14" ht="19.5" customHeight="1" x14ac:dyDescent="0.25">
      <c r="A186" s="7">
        <v>176</v>
      </c>
      <c r="B186" s="48" t="s">
        <v>1031</v>
      </c>
      <c r="C186" s="49" t="s">
        <v>257</v>
      </c>
      <c r="D186" s="50" t="s">
        <v>860</v>
      </c>
      <c r="E186" s="50" t="s">
        <v>2006</v>
      </c>
      <c r="F186" s="50">
        <v>161230</v>
      </c>
      <c r="G186" s="9">
        <v>53</v>
      </c>
      <c r="H186" s="9">
        <v>69</v>
      </c>
      <c r="I186" s="57">
        <v>41</v>
      </c>
      <c r="J186" s="9">
        <v>63</v>
      </c>
      <c r="K186" s="37">
        <f t="shared" si="4"/>
        <v>226</v>
      </c>
      <c r="L186" s="7" t="str">
        <f>VLOOKUP(M186,'Convert table'!$A$1:$B$15,2,0)</f>
        <v>Trung cấp</v>
      </c>
      <c r="M186" s="8" t="str">
        <f t="shared" si="5"/>
        <v>B1.4</v>
      </c>
      <c r="N186" s="58" t="str">
        <f>VLOOKUP(M186,'Convert table'!$A$1:$C$15,3,0)</f>
        <v>VNU-ETP 8</v>
      </c>
    </row>
    <row r="187" spans="1:14" ht="19.5" customHeight="1" x14ac:dyDescent="0.25">
      <c r="A187" s="7">
        <v>177</v>
      </c>
      <c r="B187" s="48" t="s">
        <v>2007</v>
      </c>
      <c r="C187" s="49" t="s">
        <v>257</v>
      </c>
      <c r="D187" s="50" t="s">
        <v>1562</v>
      </c>
      <c r="E187" s="50" t="s">
        <v>2008</v>
      </c>
      <c r="F187" s="50">
        <v>161231</v>
      </c>
      <c r="G187" s="9">
        <v>41</v>
      </c>
      <c r="H187" s="9">
        <v>42</v>
      </c>
      <c r="I187" s="57">
        <v>25</v>
      </c>
      <c r="J187" s="9">
        <v>20</v>
      </c>
      <c r="K187" s="37">
        <f t="shared" si="4"/>
        <v>128</v>
      </c>
      <c r="L187" s="7" t="str">
        <f>VLOOKUP(M187,'Convert table'!$A$1:$B$15,2,0)</f>
        <v>Sơ cấp</v>
      </c>
      <c r="M187" s="8" t="str">
        <f t="shared" si="5"/>
        <v>A2.2</v>
      </c>
      <c r="N187" s="58" t="str">
        <f>VLOOKUP(M187,'Convert table'!$A$1:$C$15,3,0)</f>
        <v>VNU-ETP 4</v>
      </c>
    </row>
    <row r="188" spans="1:14" ht="19.5" customHeight="1" x14ac:dyDescent="0.25">
      <c r="A188" s="7">
        <v>178</v>
      </c>
      <c r="B188" s="48" t="s">
        <v>1086</v>
      </c>
      <c r="C188" s="49" t="s">
        <v>919</v>
      </c>
      <c r="D188" s="50" t="s">
        <v>2009</v>
      </c>
      <c r="E188" s="50" t="s">
        <v>2010</v>
      </c>
      <c r="F188" s="50">
        <v>161232</v>
      </c>
      <c r="G188" s="9">
        <v>24</v>
      </c>
      <c r="H188" s="9">
        <v>37</v>
      </c>
      <c r="I188" s="57">
        <v>12</v>
      </c>
      <c r="J188" s="9">
        <v>38</v>
      </c>
      <c r="K188" s="37">
        <f t="shared" si="4"/>
        <v>111</v>
      </c>
      <c r="L188" s="7" t="str">
        <f>VLOOKUP(M188,'Convert table'!$A$1:$B$15,2,0)</f>
        <v>Sơ cấp</v>
      </c>
      <c r="M188" s="8" t="str">
        <f t="shared" si="5"/>
        <v>A2.1</v>
      </c>
      <c r="N188" s="58" t="str">
        <f>VLOOKUP(M188,'Convert table'!$A$1:$C$15,3,0)</f>
        <v>VNU-ETP 3</v>
      </c>
    </row>
    <row r="189" spans="1:14" ht="19.5" customHeight="1" x14ac:dyDescent="0.25">
      <c r="A189" s="7">
        <v>179</v>
      </c>
      <c r="B189" s="48" t="s">
        <v>263</v>
      </c>
      <c r="C189" s="49" t="s">
        <v>2011</v>
      </c>
      <c r="D189" s="50" t="s">
        <v>1101</v>
      </c>
      <c r="E189" s="50" t="s">
        <v>2012</v>
      </c>
      <c r="F189" s="50">
        <v>161233</v>
      </c>
      <c r="G189" s="9">
        <v>37</v>
      </c>
      <c r="H189" s="9">
        <v>55</v>
      </c>
      <c r="I189" s="57">
        <v>37</v>
      </c>
      <c r="J189" s="9">
        <v>61</v>
      </c>
      <c r="K189" s="37">
        <f t="shared" si="4"/>
        <v>190</v>
      </c>
      <c r="L189" s="7" t="str">
        <f>VLOOKUP(M189,'Convert table'!$A$1:$B$15,2,0)</f>
        <v>Sơ trung cấp</v>
      </c>
      <c r="M189" s="8" t="str">
        <f t="shared" si="5"/>
        <v>B1.2</v>
      </c>
      <c r="N189" s="58" t="str">
        <f>VLOOKUP(M189,'Convert table'!$A$1:$C$15,3,0)</f>
        <v>VNU-ETP 6</v>
      </c>
    </row>
    <row r="190" spans="1:14" ht="19.5" customHeight="1" x14ac:dyDescent="0.25">
      <c r="A190" s="7">
        <v>180</v>
      </c>
      <c r="B190" s="48" t="s">
        <v>2013</v>
      </c>
      <c r="C190" s="49" t="s">
        <v>171</v>
      </c>
      <c r="D190" s="50" t="s">
        <v>1264</v>
      </c>
      <c r="E190" s="50" t="s">
        <v>2014</v>
      </c>
      <c r="F190" s="50">
        <v>161234</v>
      </c>
      <c r="G190" s="9">
        <v>36</v>
      </c>
      <c r="H190" s="9">
        <v>68</v>
      </c>
      <c r="I190" s="9">
        <v>49</v>
      </c>
      <c r="J190" s="9">
        <v>67</v>
      </c>
      <c r="K190" s="37">
        <f t="shared" si="4"/>
        <v>220</v>
      </c>
      <c r="L190" s="7" t="str">
        <f>VLOOKUP(M190,'Convert table'!$A$1:$B$15,2,0)</f>
        <v>Trung cấp</v>
      </c>
      <c r="M190" s="8" t="str">
        <f t="shared" si="5"/>
        <v>B1.3</v>
      </c>
      <c r="N190" s="58" t="str">
        <f>VLOOKUP(M190,'Convert table'!$A$1:$C$15,3,0)</f>
        <v>VNU-ETP 7</v>
      </c>
    </row>
    <row r="191" spans="1:14" ht="19.5" customHeight="1" x14ac:dyDescent="0.25">
      <c r="A191" s="7">
        <v>181</v>
      </c>
      <c r="B191" s="48" t="s">
        <v>1082</v>
      </c>
      <c r="C191" s="49" t="s">
        <v>259</v>
      </c>
      <c r="D191" s="50" t="s">
        <v>913</v>
      </c>
      <c r="E191" s="50" t="s">
        <v>2015</v>
      </c>
      <c r="F191" s="50">
        <v>161235</v>
      </c>
      <c r="G191" s="9">
        <v>45</v>
      </c>
      <c r="H191" s="9">
        <v>79</v>
      </c>
      <c r="I191" s="9">
        <v>51</v>
      </c>
      <c r="J191" s="9">
        <v>56</v>
      </c>
      <c r="K191" s="37">
        <f t="shared" si="4"/>
        <v>231</v>
      </c>
      <c r="L191" s="7" t="str">
        <f>VLOOKUP(M191,'Convert table'!$A$1:$B$15,2,0)</f>
        <v>Trung cấp</v>
      </c>
      <c r="M191" s="8" t="str">
        <f t="shared" si="5"/>
        <v>B1.4</v>
      </c>
      <c r="N191" s="58" t="str">
        <f>VLOOKUP(M191,'Convert table'!$A$1:$C$15,3,0)</f>
        <v>VNU-ETP 8</v>
      </c>
    </row>
    <row r="192" spans="1:14" ht="19.5" customHeight="1" x14ac:dyDescent="0.25">
      <c r="A192" s="7">
        <v>182</v>
      </c>
      <c r="B192" s="48" t="s">
        <v>2016</v>
      </c>
      <c r="C192" s="49" t="s">
        <v>259</v>
      </c>
      <c r="D192" s="50" t="s">
        <v>2017</v>
      </c>
      <c r="E192" s="50" t="s">
        <v>2018</v>
      </c>
      <c r="F192" s="50">
        <v>161236</v>
      </c>
      <c r="G192" s="9">
        <v>41</v>
      </c>
      <c r="H192" s="9">
        <v>44</v>
      </c>
      <c r="I192" s="9">
        <v>28</v>
      </c>
      <c r="J192" s="9">
        <v>66</v>
      </c>
      <c r="K192" s="37">
        <f t="shared" si="4"/>
        <v>179</v>
      </c>
      <c r="L192" s="7" t="str">
        <f>VLOOKUP(M192,'Convert table'!$A$1:$B$15,2,0)</f>
        <v>Sơ trung cấp</v>
      </c>
      <c r="M192" s="8" t="str">
        <f t="shared" si="5"/>
        <v>B1.2</v>
      </c>
      <c r="N192" s="58" t="str">
        <f>VLOOKUP(M192,'Convert table'!$A$1:$C$15,3,0)</f>
        <v>VNU-ETP 6</v>
      </c>
    </row>
    <row r="193" spans="1:14" ht="19.5" customHeight="1" x14ac:dyDescent="0.25">
      <c r="A193" s="7">
        <v>183</v>
      </c>
      <c r="B193" s="48" t="s">
        <v>2019</v>
      </c>
      <c r="C193" s="49" t="s">
        <v>931</v>
      </c>
      <c r="D193" s="50" t="s">
        <v>1981</v>
      </c>
      <c r="E193" s="50" t="s">
        <v>2020</v>
      </c>
      <c r="F193" s="50">
        <v>161237</v>
      </c>
      <c r="G193" s="9">
        <v>27</v>
      </c>
      <c r="H193" s="9">
        <v>44</v>
      </c>
      <c r="I193" s="9">
        <v>25</v>
      </c>
      <c r="J193" s="9">
        <v>31</v>
      </c>
      <c r="K193" s="37">
        <f t="shared" si="4"/>
        <v>127</v>
      </c>
      <c r="L193" s="7" t="str">
        <f>VLOOKUP(M193,'Convert table'!$A$1:$B$15,2,0)</f>
        <v>Sơ cấp</v>
      </c>
      <c r="M193" s="8" t="str">
        <f t="shared" si="5"/>
        <v>A2.2</v>
      </c>
      <c r="N193" s="58" t="str">
        <f>VLOOKUP(M193,'Convert table'!$A$1:$C$15,3,0)</f>
        <v>VNU-ETP 4</v>
      </c>
    </row>
    <row r="194" spans="1:14" ht="19.5" customHeight="1" x14ac:dyDescent="0.25">
      <c r="A194" s="7">
        <v>184</v>
      </c>
      <c r="B194" s="48" t="s">
        <v>286</v>
      </c>
      <c r="C194" s="49" t="s">
        <v>2021</v>
      </c>
      <c r="D194" s="50" t="s">
        <v>563</v>
      </c>
      <c r="E194" s="50" t="s">
        <v>2022</v>
      </c>
      <c r="F194" s="50">
        <v>161238</v>
      </c>
      <c r="G194" s="9">
        <v>41</v>
      </c>
      <c r="H194" s="9">
        <v>67</v>
      </c>
      <c r="I194" s="57">
        <v>33</v>
      </c>
      <c r="J194" s="9">
        <v>56</v>
      </c>
      <c r="K194" s="37">
        <f t="shared" si="4"/>
        <v>197</v>
      </c>
      <c r="L194" s="7" t="str">
        <f>VLOOKUP(M194,'Convert table'!$A$1:$B$15,2,0)</f>
        <v>Sơ trung cấp</v>
      </c>
      <c r="M194" s="8" t="str">
        <f t="shared" si="5"/>
        <v>B1.2</v>
      </c>
      <c r="N194" s="58" t="str">
        <f>VLOOKUP(M194,'Convert table'!$A$1:$C$15,3,0)</f>
        <v>VNU-ETP 6</v>
      </c>
    </row>
    <row r="195" spans="1:14" ht="19.5" customHeight="1" x14ac:dyDescent="0.25">
      <c r="A195" s="7">
        <v>185</v>
      </c>
      <c r="B195" s="48" t="s">
        <v>2023</v>
      </c>
      <c r="C195" s="49" t="s">
        <v>2024</v>
      </c>
      <c r="D195" s="50" t="s">
        <v>1756</v>
      </c>
      <c r="E195" s="50" t="s">
        <v>2025</v>
      </c>
      <c r="F195" s="50">
        <v>161239</v>
      </c>
      <c r="G195" s="9">
        <v>35</v>
      </c>
      <c r="H195" s="9">
        <v>31</v>
      </c>
      <c r="I195" s="57">
        <v>19</v>
      </c>
      <c r="J195" s="9">
        <v>32</v>
      </c>
      <c r="K195" s="37">
        <f t="shared" si="4"/>
        <v>117</v>
      </c>
      <c r="L195" s="7" t="str">
        <f>VLOOKUP(M195,'Convert table'!$A$1:$B$15,2,0)</f>
        <v>Sơ cấp</v>
      </c>
      <c r="M195" s="8" t="str">
        <f t="shared" si="5"/>
        <v>A2.1</v>
      </c>
      <c r="N195" s="58" t="str">
        <f>VLOOKUP(M195,'Convert table'!$A$1:$C$15,3,0)</f>
        <v>VNU-ETP 3</v>
      </c>
    </row>
    <row r="196" spans="1:14" ht="19.5" customHeight="1" x14ac:dyDescent="0.25">
      <c r="A196" s="7">
        <v>186</v>
      </c>
      <c r="B196" s="48" t="s">
        <v>2026</v>
      </c>
      <c r="C196" s="49" t="s">
        <v>2024</v>
      </c>
      <c r="D196" s="50" t="s">
        <v>682</v>
      </c>
      <c r="E196" s="50" t="s">
        <v>2027</v>
      </c>
      <c r="F196" s="50">
        <v>161240</v>
      </c>
      <c r="G196" s="9">
        <v>36</v>
      </c>
      <c r="H196" s="9">
        <v>33</v>
      </c>
      <c r="I196" s="9">
        <v>0</v>
      </c>
      <c r="J196" s="9">
        <v>0</v>
      </c>
      <c r="K196" s="37">
        <f t="shared" si="4"/>
        <v>69</v>
      </c>
      <c r="L196" s="7" t="str">
        <f>VLOOKUP(M196,'Convert table'!$A$1:$B$15,2,0)</f>
        <v>Khởi đầu</v>
      </c>
      <c r="M196" s="8" t="str">
        <f t="shared" si="5"/>
        <v>A1.1</v>
      </c>
      <c r="N196" s="58" t="str">
        <f>VLOOKUP(M196,'Convert table'!$A$1:$C$15,3,0)</f>
        <v>VNU-ETP 1</v>
      </c>
    </row>
    <row r="197" spans="1:14" ht="19.5" customHeight="1" x14ac:dyDescent="0.25">
      <c r="A197" s="7">
        <v>187</v>
      </c>
      <c r="B197" s="48" t="s">
        <v>2028</v>
      </c>
      <c r="C197" s="49" t="s">
        <v>120</v>
      </c>
      <c r="D197" s="50" t="s">
        <v>593</v>
      </c>
      <c r="E197" s="50" t="s">
        <v>2029</v>
      </c>
      <c r="F197" s="50">
        <v>161241</v>
      </c>
      <c r="G197" s="9">
        <v>37</v>
      </c>
      <c r="H197" s="9">
        <v>50</v>
      </c>
      <c r="I197" s="9">
        <v>59</v>
      </c>
      <c r="J197" s="9">
        <v>49</v>
      </c>
      <c r="K197" s="37">
        <f t="shared" si="4"/>
        <v>195</v>
      </c>
      <c r="L197" s="7" t="str">
        <f>VLOOKUP(M197,'Convert table'!$A$1:$B$15,2,0)</f>
        <v>Sơ trung cấp</v>
      </c>
      <c r="M197" s="8" t="str">
        <f t="shared" si="5"/>
        <v>B1.2</v>
      </c>
      <c r="N197" s="58" t="str">
        <f>VLOOKUP(M197,'Convert table'!$A$1:$C$15,3,0)</f>
        <v>VNU-ETP 6</v>
      </c>
    </row>
    <row r="198" spans="1:14" ht="19.5" customHeight="1" x14ac:dyDescent="0.25">
      <c r="A198" s="7">
        <v>188</v>
      </c>
      <c r="B198" s="48" t="s">
        <v>2030</v>
      </c>
      <c r="C198" s="49" t="s">
        <v>120</v>
      </c>
      <c r="D198" s="50" t="s">
        <v>596</v>
      </c>
      <c r="E198" s="50" t="s">
        <v>2031</v>
      </c>
      <c r="F198" s="50">
        <v>161242</v>
      </c>
      <c r="G198" s="9">
        <v>72</v>
      </c>
      <c r="H198" s="9">
        <v>63</v>
      </c>
      <c r="I198" s="9">
        <v>44</v>
      </c>
      <c r="J198" s="9">
        <v>38</v>
      </c>
      <c r="K198" s="37">
        <f t="shared" si="4"/>
        <v>217</v>
      </c>
      <c r="L198" s="7" t="str">
        <f>VLOOKUP(M198,'Convert table'!$A$1:$B$15,2,0)</f>
        <v>Trung cấp</v>
      </c>
      <c r="M198" s="8" t="str">
        <f t="shared" si="5"/>
        <v>B1.3</v>
      </c>
      <c r="N198" s="58" t="str">
        <f>VLOOKUP(M198,'Convert table'!$A$1:$C$15,3,0)</f>
        <v>VNU-ETP 7</v>
      </c>
    </row>
    <row r="199" spans="1:14" ht="19.5" customHeight="1" x14ac:dyDescent="0.25">
      <c r="A199" s="7">
        <v>189</v>
      </c>
      <c r="B199" s="48" t="s">
        <v>2032</v>
      </c>
      <c r="C199" s="49" t="s">
        <v>120</v>
      </c>
      <c r="D199" s="50" t="s">
        <v>1438</v>
      </c>
      <c r="E199" s="50" t="s">
        <v>2033</v>
      </c>
      <c r="F199" s="50">
        <v>161243</v>
      </c>
      <c r="G199" s="9">
        <v>23</v>
      </c>
      <c r="H199" s="9">
        <v>32</v>
      </c>
      <c r="I199" s="57">
        <v>20</v>
      </c>
      <c r="J199" s="9">
        <v>25</v>
      </c>
      <c r="K199" s="37">
        <f t="shared" si="4"/>
        <v>100</v>
      </c>
      <c r="L199" s="7" t="str">
        <f>VLOOKUP(M199,'Convert table'!$A$1:$B$15,2,0)</f>
        <v>Khởi đầu</v>
      </c>
      <c r="M199" s="8" t="str">
        <f t="shared" si="5"/>
        <v>A1.2</v>
      </c>
      <c r="N199" s="58" t="str">
        <f>VLOOKUP(M199,'Convert table'!$A$1:$C$15,3,0)</f>
        <v>VNU-ETP 2</v>
      </c>
    </row>
    <row r="200" spans="1:14" ht="19.5" customHeight="1" x14ac:dyDescent="0.25">
      <c r="A200" s="7">
        <v>190</v>
      </c>
      <c r="B200" s="48" t="s">
        <v>2034</v>
      </c>
      <c r="C200" s="49" t="s">
        <v>120</v>
      </c>
      <c r="D200" s="50" t="s">
        <v>2035</v>
      </c>
      <c r="E200" s="50" t="s">
        <v>2036</v>
      </c>
      <c r="F200" s="50">
        <v>161244</v>
      </c>
      <c r="G200" s="9">
        <v>23</v>
      </c>
      <c r="H200" s="9">
        <v>32</v>
      </c>
      <c r="I200" s="57">
        <v>0</v>
      </c>
      <c r="J200" s="9">
        <v>3</v>
      </c>
      <c r="K200" s="37">
        <f t="shared" si="4"/>
        <v>58</v>
      </c>
      <c r="L200" s="7" t="str">
        <f>VLOOKUP(M200,'Convert table'!$A$1:$B$15,2,0)</f>
        <v>Khởi đầu</v>
      </c>
      <c r="M200" s="8" t="str">
        <f t="shared" si="5"/>
        <v>A1.1</v>
      </c>
      <c r="N200" s="58" t="str">
        <f>VLOOKUP(M200,'Convert table'!$A$1:$C$15,3,0)</f>
        <v>VNU-ETP 1</v>
      </c>
    </row>
    <row r="201" spans="1:14" ht="19.5" customHeight="1" x14ac:dyDescent="0.25">
      <c r="A201" s="7">
        <v>191</v>
      </c>
      <c r="B201" s="48" t="s">
        <v>172</v>
      </c>
      <c r="C201" s="49" t="s">
        <v>120</v>
      </c>
      <c r="D201" s="50" t="s">
        <v>2009</v>
      </c>
      <c r="E201" s="50" t="s">
        <v>2037</v>
      </c>
      <c r="F201" s="50">
        <v>161245</v>
      </c>
      <c r="G201" s="9">
        <v>42</v>
      </c>
      <c r="H201" s="9">
        <v>68</v>
      </c>
      <c r="I201" s="57">
        <v>57</v>
      </c>
      <c r="J201" s="9">
        <v>53</v>
      </c>
      <c r="K201" s="37">
        <f t="shared" si="4"/>
        <v>220</v>
      </c>
      <c r="L201" s="7" t="str">
        <f>VLOOKUP(M201,'Convert table'!$A$1:$B$15,2,0)</f>
        <v>Trung cấp</v>
      </c>
      <c r="M201" s="8" t="str">
        <f t="shared" si="5"/>
        <v>B1.3</v>
      </c>
      <c r="N201" s="58" t="str">
        <f>VLOOKUP(M201,'Convert table'!$A$1:$C$15,3,0)</f>
        <v>VNU-ETP 7</v>
      </c>
    </row>
    <row r="202" spans="1:14" ht="19.5" customHeight="1" x14ac:dyDescent="0.25">
      <c r="A202" s="7">
        <v>192</v>
      </c>
      <c r="B202" s="48" t="s">
        <v>2038</v>
      </c>
      <c r="C202" s="49" t="s">
        <v>120</v>
      </c>
      <c r="D202" s="50" t="s">
        <v>2039</v>
      </c>
      <c r="E202" s="50" t="s">
        <v>2040</v>
      </c>
      <c r="F202" s="50">
        <v>161246</v>
      </c>
      <c r="G202" s="9">
        <v>34</v>
      </c>
      <c r="H202" s="9">
        <v>44</v>
      </c>
      <c r="I202" s="57">
        <v>20</v>
      </c>
      <c r="J202" s="9">
        <v>3</v>
      </c>
      <c r="K202" s="37">
        <f t="shared" si="4"/>
        <v>101</v>
      </c>
      <c r="L202" s="7" t="str">
        <f>VLOOKUP(M202,'Convert table'!$A$1:$B$15,2,0)</f>
        <v>Sơ cấp</v>
      </c>
      <c r="M202" s="8" t="str">
        <f t="shared" si="5"/>
        <v>A2.1</v>
      </c>
      <c r="N202" s="58" t="str">
        <f>VLOOKUP(M202,'Convert table'!$A$1:$C$15,3,0)</f>
        <v>VNU-ETP 3</v>
      </c>
    </row>
    <row r="203" spans="1:14" ht="19.5" customHeight="1" x14ac:dyDescent="0.25">
      <c r="A203" s="7">
        <v>193</v>
      </c>
      <c r="B203" s="48" t="s">
        <v>2041</v>
      </c>
      <c r="C203" s="49" t="s">
        <v>120</v>
      </c>
      <c r="D203" s="50" t="s">
        <v>454</v>
      </c>
      <c r="E203" s="50" t="s">
        <v>2042</v>
      </c>
      <c r="F203" s="50">
        <v>161247</v>
      </c>
      <c r="G203" s="9">
        <v>42</v>
      </c>
      <c r="H203" s="9">
        <v>30</v>
      </c>
      <c r="I203" s="57">
        <v>3</v>
      </c>
      <c r="J203" s="9">
        <v>0</v>
      </c>
      <c r="K203" s="37">
        <f t="shared" ref="K203:K266" si="6">G203+H203+I203+J203</f>
        <v>75</v>
      </c>
      <c r="L203" s="7" t="str">
        <f>VLOOKUP(M203,'Convert table'!$A$1:$B$15,2,0)</f>
        <v>Khởi đầu</v>
      </c>
      <c r="M203" s="8" t="str">
        <f t="shared" ref="M203:M266" si="7">IF(K203&gt;=376,"C2.2",IF(K203&gt;=351,"C2.1",IF(K203&gt;=326,"C1.2",IF(K203&gt;=301,"C1.1",IF(K203&gt;=276,"B2.2",IF(K203&gt;=251,"B2.1",IF(K203&gt;=226,"B1.4",IF(K203&gt;=201,"B1.3",IF(K203&gt;=176,"B1.2",IF(K203&gt;=151,"B1.1",IF(K203&gt;=126,"A2.2",IF(K203&gt;=101,"A2.1",IF(K203&gt;=76,"A1.2","A1.1")))))))))))))</f>
        <v>A1.1</v>
      </c>
      <c r="N203" s="58" t="str">
        <f>VLOOKUP(M203,'Convert table'!$A$1:$C$15,3,0)</f>
        <v>VNU-ETP 1</v>
      </c>
    </row>
    <row r="204" spans="1:14" ht="19.5" customHeight="1" x14ac:dyDescent="0.25">
      <c r="A204" s="7">
        <v>194</v>
      </c>
      <c r="B204" s="48" t="s">
        <v>231</v>
      </c>
      <c r="C204" s="49" t="s">
        <v>120</v>
      </c>
      <c r="D204" s="50" t="s">
        <v>1785</v>
      </c>
      <c r="E204" s="50" t="s">
        <v>2043</v>
      </c>
      <c r="F204" s="50">
        <v>161248</v>
      </c>
      <c r="G204" s="9">
        <v>14</v>
      </c>
      <c r="H204" s="9">
        <v>40</v>
      </c>
      <c r="I204" s="57">
        <v>3</v>
      </c>
      <c r="J204" s="9">
        <v>25</v>
      </c>
      <c r="K204" s="37">
        <f t="shared" si="6"/>
        <v>82</v>
      </c>
      <c r="L204" s="7" t="str">
        <f>VLOOKUP(M204,'Convert table'!$A$1:$B$15,2,0)</f>
        <v>Khởi đầu</v>
      </c>
      <c r="M204" s="8" t="str">
        <f t="shared" si="7"/>
        <v>A1.2</v>
      </c>
      <c r="N204" s="58" t="str">
        <f>VLOOKUP(M204,'Convert table'!$A$1:$C$15,3,0)</f>
        <v>VNU-ETP 2</v>
      </c>
    </row>
    <row r="205" spans="1:14" ht="19.5" customHeight="1" x14ac:dyDescent="0.25">
      <c r="A205" s="7">
        <v>195</v>
      </c>
      <c r="B205" s="48" t="s">
        <v>276</v>
      </c>
      <c r="C205" s="49" t="s">
        <v>120</v>
      </c>
      <c r="D205" s="50" t="s">
        <v>977</v>
      </c>
      <c r="E205" s="50" t="s">
        <v>2044</v>
      </c>
      <c r="F205" s="50">
        <v>161249</v>
      </c>
      <c r="G205" s="9">
        <v>42</v>
      </c>
      <c r="H205" s="9">
        <v>39</v>
      </c>
      <c r="I205" s="57">
        <v>28</v>
      </c>
      <c r="J205" s="9">
        <v>35</v>
      </c>
      <c r="K205" s="37">
        <f t="shared" si="6"/>
        <v>144</v>
      </c>
      <c r="L205" s="7" t="str">
        <f>VLOOKUP(M205,'Convert table'!$A$1:$B$15,2,0)</f>
        <v>Sơ cấp</v>
      </c>
      <c r="M205" s="8" t="str">
        <f t="shared" si="7"/>
        <v>A2.2</v>
      </c>
      <c r="N205" s="58" t="str">
        <f>VLOOKUP(M205,'Convert table'!$A$1:$C$15,3,0)</f>
        <v>VNU-ETP 4</v>
      </c>
    </row>
    <row r="206" spans="1:14" ht="19.5" customHeight="1" x14ac:dyDescent="0.25">
      <c r="A206" s="7">
        <v>196</v>
      </c>
      <c r="B206" s="48" t="s">
        <v>1482</v>
      </c>
      <c r="C206" s="49" t="s">
        <v>120</v>
      </c>
      <c r="D206" s="50" t="s">
        <v>1476</v>
      </c>
      <c r="E206" s="50" t="s">
        <v>2045</v>
      </c>
      <c r="F206" s="50">
        <v>161250</v>
      </c>
      <c r="G206" s="9">
        <v>38</v>
      </c>
      <c r="H206" s="9">
        <v>37</v>
      </c>
      <c r="I206" s="57">
        <v>44</v>
      </c>
      <c r="J206" s="9">
        <v>41</v>
      </c>
      <c r="K206" s="37">
        <f t="shared" si="6"/>
        <v>160</v>
      </c>
      <c r="L206" s="7" t="str">
        <f>VLOOKUP(M206,'Convert table'!$A$1:$B$15,2,0)</f>
        <v>Sơ trung cấp</v>
      </c>
      <c r="M206" s="8" t="str">
        <f t="shared" si="7"/>
        <v>B1.1</v>
      </c>
      <c r="N206" s="58" t="str">
        <f>VLOOKUP(M206,'Convert table'!$A$1:$C$15,3,0)</f>
        <v>VNU-ETP 5</v>
      </c>
    </row>
    <row r="207" spans="1:14" ht="19.5" customHeight="1" x14ac:dyDescent="0.25">
      <c r="A207" s="7">
        <v>197</v>
      </c>
      <c r="B207" s="48" t="s">
        <v>301</v>
      </c>
      <c r="C207" s="49" t="s">
        <v>120</v>
      </c>
      <c r="D207" s="50" t="s">
        <v>2046</v>
      </c>
      <c r="E207" s="50" t="s">
        <v>2047</v>
      </c>
      <c r="F207" s="50">
        <v>161251</v>
      </c>
      <c r="G207" s="9">
        <v>52</v>
      </c>
      <c r="H207" s="9">
        <v>75</v>
      </c>
      <c r="I207" s="57">
        <v>32</v>
      </c>
      <c r="J207" s="9">
        <v>44</v>
      </c>
      <c r="K207" s="37">
        <f t="shared" si="6"/>
        <v>203</v>
      </c>
      <c r="L207" s="7" t="str">
        <f>VLOOKUP(M207,'Convert table'!$A$1:$B$15,2,0)</f>
        <v>Trung cấp</v>
      </c>
      <c r="M207" s="8" t="str">
        <f t="shared" si="7"/>
        <v>B1.3</v>
      </c>
      <c r="N207" s="58" t="str">
        <f>VLOOKUP(M207,'Convert table'!$A$1:$C$15,3,0)</f>
        <v>VNU-ETP 7</v>
      </c>
    </row>
    <row r="208" spans="1:14" ht="19.5" customHeight="1" x14ac:dyDescent="0.25">
      <c r="A208" s="7">
        <v>198</v>
      </c>
      <c r="B208" s="48" t="s">
        <v>169</v>
      </c>
      <c r="C208" s="49" t="s">
        <v>120</v>
      </c>
      <c r="D208" s="50" t="s">
        <v>2048</v>
      </c>
      <c r="E208" s="50" t="s">
        <v>2049</v>
      </c>
      <c r="F208" s="50">
        <v>161252</v>
      </c>
      <c r="G208" s="9">
        <v>33</v>
      </c>
      <c r="H208" s="9">
        <v>32</v>
      </c>
      <c r="I208" s="57">
        <v>0</v>
      </c>
      <c r="J208" s="9">
        <v>2</v>
      </c>
      <c r="K208" s="37">
        <f t="shared" si="6"/>
        <v>67</v>
      </c>
      <c r="L208" s="7" t="str">
        <f>VLOOKUP(M208,'Convert table'!$A$1:$B$15,2,0)</f>
        <v>Khởi đầu</v>
      </c>
      <c r="M208" s="8" t="str">
        <f t="shared" si="7"/>
        <v>A1.1</v>
      </c>
      <c r="N208" s="58" t="str">
        <f>VLOOKUP(M208,'Convert table'!$A$1:$C$15,3,0)</f>
        <v>VNU-ETP 1</v>
      </c>
    </row>
    <row r="209" spans="1:14" ht="19.5" customHeight="1" x14ac:dyDescent="0.25">
      <c r="A209" s="7">
        <v>199</v>
      </c>
      <c r="B209" s="48" t="s">
        <v>2050</v>
      </c>
      <c r="C209" s="49" t="s">
        <v>120</v>
      </c>
      <c r="D209" s="50" t="s">
        <v>1036</v>
      </c>
      <c r="E209" s="50" t="s">
        <v>2051</v>
      </c>
      <c r="F209" s="50">
        <v>161253</v>
      </c>
      <c r="G209" s="9">
        <v>65</v>
      </c>
      <c r="H209" s="9">
        <v>69</v>
      </c>
      <c r="I209" s="57">
        <v>36</v>
      </c>
      <c r="J209" s="9">
        <v>61</v>
      </c>
      <c r="K209" s="37">
        <f t="shared" si="6"/>
        <v>231</v>
      </c>
      <c r="L209" s="7" t="str">
        <f>VLOOKUP(M209,'Convert table'!$A$1:$B$15,2,0)</f>
        <v>Trung cấp</v>
      </c>
      <c r="M209" s="8" t="str">
        <f t="shared" si="7"/>
        <v>B1.4</v>
      </c>
      <c r="N209" s="58" t="str">
        <f>VLOOKUP(M209,'Convert table'!$A$1:$C$15,3,0)</f>
        <v>VNU-ETP 8</v>
      </c>
    </row>
    <row r="210" spans="1:14" ht="19.5" customHeight="1" x14ac:dyDescent="0.25">
      <c r="A210" s="7">
        <v>200</v>
      </c>
      <c r="B210" s="48" t="s">
        <v>2052</v>
      </c>
      <c r="C210" s="49" t="s">
        <v>120</v>
      </c>
      <c r="D210" s="50" t="s">
        <v>1780</v>
      </c>
      <c r="E210" s="50" t="s">
        <v>2053</v>
      </c>
      <c r="F210" s="50">
        <v>161254</v>
      </c>
      <c r="G210" s="9">
        <v>39</v>
      </c>
      <c r="H210" s="9">
        <v>41</v>
      </c>
      <c r="I210" s="57">
        <v>32</v>
      </c>
      <c r="J210" s="9">
        <v>66</v>
      </c>
      <c r="K210" s="37">
        <f t="shared" si="6"/>
        <v>178</v>
      </c>
      <c r="L210" s="7" t="str">
        <f>VLOOKUP(M210,'Convert table'!$A$1:$B$15,2,0)</f>
        <v>Sơ trung cấp</v>
      </c>
      <c r="M210" s="8" t="str">
        <f t="shared" si="7"/>
        <v>B1.2</v>
      </c>
      <c r="N210" s="58" t="str">
        <f>VLOOKUP(M210,'Convert table'!$A$1:$C$15,3,0)</f>
        <v>VNU-ETP 6</v>
      </c>
    </row>
    <row r="211" spans="1:14" ht="19.5" customHeight="1" x14ac:dyDescent="0.25">
      <c r="A211" s="7">
        <v>201</v>
      </c>
      <c r="B211" s="48" t="s">
        <v>2054</v>
      </c>
      <c r="C211" s="49" t="s">
        <v>120</v>
      </c>
      <c r="D211" s="50" t="s">
        <v>2055</v>
      </c>
      <c r="E211" s="50" t="s">
        <v>2056</v>
      </c>
      <c r="F211" s="50">
        <v>161255</v>
      </c>
      <c r="G211" s="9">
        <v>61</v>
      </c>
      <c r="H211" s="9">
        <v>53</v>
      </c>
      <c r="I211" s="57">
        <v>31</v>
      </c>
      <c r="J211" s="9">
        <v>60</v>
      </c>
      <c r="K211" s="37">
        <f t="shared" si="6"/>
        <v>205</v>
      </c>
      <c r="L211" s="7" t="str">
        <f>VLOOKUP(M211,'Convert table'!$A$1:$B$15,2,0)</f>
        <v>Trung cấp</v>
      </c>
      <c r="M211" s="8" t="str">
        <f t="shared" si="7"/>
        <v>B1.3</v>
      </c>
      <c r="N211" s="58" t="str">
        <f>VLOOKUP(M211,'Convert table'!$A$1:$C$15,3,0)</f>
        <v>VNU-ETP 7</v>
      </c>
    </row>
    <row r="212" spans="1:14" ht="19.5" customHeight="1" x14ac:dyDescent="0.25">
      <c r="A212" s="7">
        <v>202</v>
      </c>
      <c r="B212" s="48" t="s">
        <v>2057</v>
      </c>
      <c r="C212" s="49" t="s">
        <v>266</v>
      </c>
      <c r="D212" s="50" t="s">
        <v>1381</v>
      </c>
      <c r="E212" s="50" t="s">
        <v>2058</v>
      </c>
      <c r="F212" s="50">
        <v>161256</v>
      </c>
      <c r="G212" s="71" t="s">
        <v>3643</v>
      </c>
      <c r="H212" s="72"/>
      <c r="I212" s="72"/>
      <c r="J212" s="72"/>
      <c r="K212" s="73"/>
      <c r="L212" s="7"/>
      <c r="M212" s="8"/>
      <c r="N212" s="58"/>
    </row>
    <row r="213" spans="1:14" ht="19.5" customHeight="1" x14ac:dyDescent="0.25">
      <c r="A213" s="7">
        <v>203</v>
      </c>
      <c r="B213" s="48" t="s">
        <v>333</v>
      </c>
      <c r="C213" s="49" t="s">
        <v>266</v>
      </c>
      <c r="D213" s="50" t="s">
        <v>478</v>
      </c>
      <c r="E213" s="50" t="s">
        <v>2059</v>
      </c>
      <c r="F213" s="50">
        <v>161257</v>
      </c>
      <c r="G213" s="9">
        <v>40</v>
      </c>
      <c r="H213" s="9">
        <v>49</v>
      </c>
      <c r="I213" s="57">
        <v>29</v>
      </c>
      <c r="J213" s="9">
        <v>5</v>
      </c>
      <c r="K213" s="37">
        <f t="shared" si="6"/>
        <v>123</v>
      </c>
      <c r="L213" s="7" t="str">
        <f>VLOOKUP(M213,'Convert table'!$A$1:$B$15,2,0)</f>
        <v>Sơ cấp</v>
      </c>
      <c r="M213" s="8" t="str">
        <f t="shared" si="7"/>
        <v>A2.1</v>
      </c>
      <c r="N213" s="58" t="str">
        <f>VLOOKUP(M213,'Convert table'!$A$1:$C$15,3,0)</f>
        <v>VNU-ETP 3</v>
      </c>
    </row>
    <row r="214" spans="1:14" ht="19.5" customHeight="1" x14ac:dyDescent="0.25">
      <c r="A214" s="7">
        <v>204</v>
      </c>
      <c r="B214" s="48" t="s">
        <v>217</v>
      </c>
      <c r="C214" s="49" t="s">
        <v>266</v>
      </c>
      <c r="D214" s="50" t="s">
        <v>727</v>
      </c>
      <c r="E214" s="50" t="s">
        <v>2060</v>
      </c>
      <c r="F214" s="50">
        <v>161258</v>
      </c>
      <c r="G214" s="9">
        <v>29</v>
      </c>
      <c r="H214" s="9">
        <v>34</v>
      </c>
      <c r="I214" s="57">
        <v>33</v>
      </c>
      <c r="J214" s="9">
        <v>33</v>
      </c>
      <c r="K214" s="37">
        <f t="shared" si="6"/>
        <v>129</v>
      </c>
      <c r="L214" s="7" t="str">
        <f>VLOOKUP(M214,'Convert table'!$A$1:$B$15,2,0)</f>
        <v>Sơ cấp</v>
      </c>
      <c r="M214" s="8" t="str">
        <f t="shared" si="7"/>
        <v>A2.2</v>
      </c>
      <c r="N214" s="58" t="str">
        <f>VLOOKUP(M214,'Convert table'!$A$1:$C$15,3,0)</f>
        <v>VNU-ETP 4</v>
      </c>
    </row>
    <row r="215" spans="1:14" ht="19.5" customHeight="1" x14ac:dyDescent="0.25">
      <c r="A215" s="7">
        <v>205</v>
      </c>
      <c r="B215" s="48" t="s">
        <v>2061</v>
      </c>
      <c r="C215" s="49" t="s">
        <v>266</v>
      </c>
      <c r="D215" s="50" t="s">
        <v>1533</v>
      </c>
      <c r="E215" s="50" t="s">
        <v>2062</v>
      </c>
      <c r="F215" s="50">
        <v>161259</v>
      </c>
      <c r="G215" s="9">
        <v>22</v>
      </c>
      <c r="H215" s="9">
        <v>56</v>
      </c>
      <c r="I215" s="57">
        <v>32</v>
      </c>
      <c r="J215" s="9">
        <v>55</v>
      </c>
      <c r="K215" s="37">
        <f t="shared" si="6"/>
        <v>165</v>
      </c>
      <c r="L215" s="7" t="str">
        <f>VLOOKUP(M215,'Convert table'!$A$1:$B$15,2,0)</f>
        <v>Sơ trung cấp</v>
      </c>
      <c r="M215" s="8" t="str">
        <f t="shared" si="7"/>
        <v>B1.1</v>
      </c>
      <c r="N215" s="58" t="str">
        <f>VLOOKUP(M215,'Convert table'!$A$1:$C$15,3,0)</f>
        <v>VNU-ETP 5</v>
      </c>
    </row>
    <row r="216" spans="1:14" ht="19.5" customHeight="1" x14ac:dyDescent="0.25">
      <c r="A216" s="7">
        <v>206</v>
      </c>
      <c r="B216" s="48" t="s">
        <v>2063</v>
      </c>
      <c r="C216" s="49" t="s">
        <v>987</v>
      </c>
      <c r="D216" s="50" t="s">
        <v>1793</v>
      </c>
      <c r="E216" s="50" t="s">
        <v>2064</v>
      </c>
      <c r="F216" s="50">
        <v>161260</v>
      </c>
      <c r="G216" s="9">
        <v>31</v>
      </c>
      <c r="H216" s="9">
        <v>63</v>
      </c>
      <c r="I216" s="57">
        <v>32</v>
      </c>
      <c r="J216" s="9">
        <v>5</v>
      </c>
      <c r="K216" s="37">
        <f t="shared" si="6"/>
        <v>131</v>
      </c>
      <c r="L216" s="7" t="str">
        <f>VLOOKUP(M216,'Convert table'!$A$1:$B$15,2,0)</f>
        <v>Sơ cấp</v>
      </c>
      <c r="M216" s="8" t="str">
        <f t="shared" si="7"/>
        <v>A2.2</v>
      </c>
      <c r="N216" s="58" t="str">
        <f>VLOOKUP(M216,'Convert table'!$A$1:$C$15,3,0)</f>
        <v>VNU-ETP 4</v>
      </c>
    </row>
    <row r="217" spans="1:14" ht="19.5" customHeight="1" x14ac:dyDescent="0.25">
      <c r="A217" s="7">
        <v>207</v>
      </c>
      <c r="B217" s="48" t="s">
        <v>155</v>
      </c>
      <c r="C217" s="49" t="s">
        <v>137</v>
      </c>
      <c r="D217" s="50" t="s">
        <v>353</v>
      </c>
      <c r="E217" s="50" t="s">
        <v>2065</v>
      </c>
      <c r="F217" s="50">
        <v>161261</v>
      </c>
      <c r="G217" s="9">
        <v>30</v>
      </c>
      <c r="H217" s="9">
        <v>28</v>
      </c>
      <c r="I217" s="57">
        <v>0</v>
      </c>
      <c r="J217" s="9">
        <v>3</v>
      </c>
      <c r="K217" s="37">
        <f t="shared" si="6"/>
        <v>61</v>
      </c>
      <c r="L217" s="7" t="str">
        <f>VLOOKUP(M217,'Convert table'!$A$1:$B$15,2,0)</f>
        <v>Khởi đầu</v>
      </c>
      <c r="M217" s="8" t="str">
        <f t="shared" si="7"/>
        <v>A1.1</v>
      </c>
      <c r="N217" s="58" t="str">
        <f>VLOOKUP(M217,'Convert table'!$A$1:$C$15,3,0)</f>
        <v>VNU-ETP 1</v>
      </c>
    </row>
    <row r="218" spans="1:14" ht="19.5" customHeight="1" x14ac:dyDescent="0.25">
      <c r="A218" s="7">
        <v>208</v>
      </c>
      <c r="B218" s="48" t="s">
        <v>230</v>
      </c>
      <c r="C218" s="49" t="s">
        <v>1000</v>
      </c>
      <c r="D218" s="50" t="s">
        <v>801</v>
      </c>
      <c r="E218" s="50" t="s">
        <v>2066</v>
      </c>
      <c r="F218" s="50">
        <v>161262</v>
      </c>
      <c r="G218" s="9">
        <v>25</v>
      </c>
      <c r="H218" s="9">
        <v>39</v>
      </c>
      <c r="I218" s="57">
        <v>8</v>
      </c>
      <c r="J218" s="9">
        <v>7</v>
      </c>
      <c r="K218" s="37">
        <f t="shared" si="6"/>
        <v>79</v>
      </c>
      <c r="L218" s="7" t="str">
        <f>VLOOKUP(M218,'Convert table'!$A$1:$B$15,2,0)</f>
        <v>Khởi đầu</v>
      </c>
      <c r="M218" s="8" t="str">
        <f t="shared" si="7"/>
        <v>A1.2</v>
      </c>
      <c r="N218" s="58" t="str">
        <f>VLOOKUP(M218,'Convert table'!$A$1:$C$15,3,0)</f>
        <v>VNU-ETP 2</v>
      </c>
    </row>
    <row r="219" spans="1:14" ht="19.5" customHeight="1" x14ac:dyDescent="0.25">
      <c r="A219" s="7">
        <v>209</v>
      </c>
      <c r="B219" s="48" t="s">
        <v>601</v>
      </c>
      <c r="C219" s="49" t="s">
        <v>2067</v>
      </c>
      <c r="D219" s="50" t="s">
        <v>707</v>
      </c>
      <c r="E219" s="50" t="s">
        <v>2068</v>
      </c>
      <c r="F219" s="50">
        <v>161263</v>
      </c>
      <c r="G219" s="9">
        <v>18</v>
      </c>
      <c r="H219" s="9">
        <v>39</v>
      </c>
      <c r="I219" s="57">
        <v>32</v>
      </c>
      <c r="J219" s="9">
        <v>50</v>
      </c>
      <c r="K219" s="37">
        <f t="shared" si="6"/>
        <v>139</v>
      </c>
      <c r="L219" s="7" t="str">
        <f>VLOOKUP(M219,'Convert table'!$A$1:$B$15,2,0)</f>
        <v>Sơ cấp</v>
      </c>
      <c r="M219" s="8" t="str">
        <f t="shared" si="7"/>
        <v>A2.2</v>
      </c>
      <c r="N219" s="58" t="str">
        <f>VLOOKUP(M219,'Convert table'!$A$1:$C$15,3,0)</f>
        <v>VNU-ETP 4</v>
      </c>
    </row>
    <row r="220" spans="1:14" ht="19.5" customHeight="1" x14ac:dyDescent="0.25">
      <c r="A220" s="7">
        <v>210</v>
      </c>
      <c r="B220" s="48" t="s">
        <v>2069</v>
      </c>
      <c r="C220" s="49" t="s">
        <v>2070</v>
      </c>
      <c r="D220" s="50" t="s">
        <v>2071</v>
      </c>
      <c r="E220" s="50" t="s">
        <v>2072</v>
      </c>
      <c r="F220" s="50">
        <v>161264</v>
      </c>
      <c r="G220" s="9">
        <v>14</v>
      </c>
      <c r="H220" s="9">
        <v>34</v>
      </c>
      <c r="I220" s="57">
        <v>0</v>
      </c>
      <c r="J220" s="9">
        <v>7</v>
      </c>
      <c r="K220" s="37">
        <f t="shared" si="6"/>
        <v>55</v>
      </c>
      <c r="L220" s="7" t="str">
        <f>VLOOKUP(M220,'Convert table'!$A$1:$B$15,2,0)</f>
        <v>Khởi đầu</v>
      </c>
      <c r="M220" s="8" t="str">
        <f t="shared" si="7"/>
        <v>A1.1</v>
      </c>
      <c r="N220" s="58" t="str">
        <f>VLOOKUP(M220,'Convert table'!$A$1:$C$15,3,0)</f>
        <v>VNU-ETP 1</v>
      </c>
    </row>
    <row r="221" spans="1:14" ht="19.5" customHeight="1" x14ac:dyDescent="0.25">
      <c r="A221" s="7">
        <v>211</v>
      </c>
      <c r="B221" s="48" t="s">
        <v>2073</v>
      </c>
      <c r="C221" s="49" t="s">
        <v>2070</v>
      </c>
      <c r="D221" s="50" t="s">
        <v>887</v>
      </c>
      <c r="E221" s="50" t="s">
        <v>2074</v>
      </c>
      <c r="F221" s="50">
        <v>161265</v>
      </c>
      <c r="G221" s="9">
        <v>20</v>
      </c>
      <c r="H221" s="9">
        <v>38</v>
      </c>
      <c r="I221" s="57">
        <v>35</v>
      </c>
      <c r="J221" s="9">
        <v>52</v>
      </c>
      <c r="K221" s="37">
        <f t="shared" si="6"/>
        <v>145</v>
      </c>
      <c r="L221" s="7" t="str">
        <f>VLOOKUP(M221,'Convert table'!$A$1:$B$15,2,0)</f>
        <v>Sơ cấp</v>
      </c>
      <c r="M221" s="8" t="str">
        <f t="shared" si="7"/>
        <v>A2.2</v>
      </c>
      <c r="N221" s="58" t="str">
        <f>VLOOKUP(M221,'Convert table'!$A$1:$C$15,3,0)</f>
        <v>VNU-ETP 4</v>
      </c>
    </row>
    <row r="222" spans="1:14" ht="19.5" customHeight="1" x14ac:dyDescent="0.25">
      <c r="A222" s="7">
        <v>212</v>
      </c>
      <c r="B222" s="48" t="s">
        <v>542</v>
      </c>
      <c r="C222" s="49" t="s">
        <v>1018</v>
      </c>
      <c r="D222" s="50" t="s">
        <v>820</v>
      </c>
      <c r="E222" s="50" t="s">
        <v>2075</v>
      </c>
      <c r="F222" s="50">
        <v>161266</v>
      </c>
      <c r="G222" s="9">
        <v>17</v>
      </c>
      <c r="H222" s="9">
        <v>32</v>
      </c>
      <c r="I222" s="57">
        <v>3</v>
      </c>
      <c r="J222" s="9">
        <v>34</v>
      </c>
      <c r="K222" s="37">
        <f t="shared" si="6"/>
        <v>86</v>
      </c>
      <c r="L222" s="7" t="str">
        <f>VLOOKUP(M222,'Convert table'!$A$1:$B$15,2,0)</f>
        <v>Khởi đầu</v>
      </c>
      <c r="M222" s="8" t="str">
        <f t="shared" si="7"/>
        <v>A1.2</v>
      </c>
      <c r="N222" s="58" t="str">
        <f>VLOOKUP(M222,'Convert table'!$A$1:$C$15,3,0)</f>
        <v>VNU-ETP 2</v>
      </c>
    </row>
    <row r="223" spans="1:14" ht="19.5" customHeight="1" x14ac:dyDescent="0.25">
      <c r="A223" s="7">
        <v>213</v>
      </c>
      <c r="B223" s="48" t="s">
        <v>2076</v>
      </c>
      <c r="C223" s="49" t="s">
        <v>269</v>
      </c>
      <c r="D223" s="50" t="s">
        <v>412</v>
      </c>
      <c r="E223" s="50" t="s">
        <v>2077</v>
      </c>
      <c r="F223" s="50">
        <v>161267</v>
      </c>
      <c r="G223" s="9">
        <v>37</v>
      </c>
      <c r="H223" s="9">
        <v>55</v>
      </c>
      <c r="I223" s="57">
        <v>32</v>
      </c>
      <c r="J223" s="9">
        <v>18</v>
      </c>
      <c r="K223" s="37">
        <f t="shared" si="6"/>
        <v>142</v>
      </c>
      <c r="L223" s="7" t="str">
        <f>VLOOKUP(M223,'Convert table'!$A$1:$B$15,2,0)</f>
        <v>Sơ cấp</v>
      </c>
      <c r="M223" s="8" t="str">
        <f t="shared" si="7"/>
        <v>A2.2</v>
      </c>
      <c r="N223" s="58" t="str">
        <f>VLOOKUP(M223,'Convert table'!$A$1:$C$15,3,0)</f>
        <v>VNU-ETP 4</v>
      </c>
    </row>
    <row r="224" spans="1:14" ht="19.5" customHeight="1" x14ac:dyDescent="0.25">
      <c r="A224" s="7">
        <v>214</v>
      </c>
      <c r="B224" s="48" t="s">
        <v>2078</v>
      </c>
      <c r="C224" s="49" t="s">
        <v>269</v>
      </c>
      <c r="D224" s="50" t="s">
        <v>1130</v>
      </c>
      <c r="E224" s="50" t="s">
        <v>2079</v>
      </c>
      <c r="F224" s="50">
        <v>161268</v>
      </c>
      <c r="G224" s="9">
        <v>60</v>
      </c>
      <c r="H224" s="9">
        <v>81</v>
      </c>
      <c r="I224" s="57">
        <v>57</v>
      </c>
      <c r="J224" s="9">
        <v>57</v>
      </c>
      <c r="K224" s="37">
        <f t="shared" si="6"/>
        <v>255</v>
      </c>
      <c r="L224" s="7" t="str">
        <f>VLOOKUP(M224,'Convert table'!$A$1:$B$15,2,0)</f>
        <v>Cao trung cấp</v>
      </c>
      <c r="M224" s="8" t="str">
        <f t="shared" si="7"/>
        <v>B2.1</v>
      </c>
      <c r="N224" s="58" t="str">
        <f>VLOOKUP(M224,'Convert table'!$A$1:$C$15,3,0)</f>
        <v>VNU-ETP 9</v>
      </c>
    </row>
    <row r="225" spans="1:14" ht="19.5" customHeight="1" x14ac:dyDescent="0.25">
      <c r="A225" s="7">
        <v>215</v>
      </c>
      <c r="B225" s="48" t="s">
        <v>271</v>
      </c>
      <c r="C225" s="49" t="s">
        <v>269</v>
      </c>
      <c r="D225" s="50" t="s">
        <v>588</v>
      </c>
      <c r="E225" s="50" t="s">
        <v>2080</v>
      </c>
      <c r="F225" s="50">
        <v>161269</v>
      </c>
      <c r="G225" s="9">
        <v>41</v>
      </c>
      <c r="H225" s="9">
        <v>50</v>
      </c>
      <c r="I225" s="57">
        <v>37</v>
      </c>
      <c r="J225" s="9">
        <v>26</v>
      </c>
      <c r="K225" s="37">
        <f t="shared" si="6"/>
        <v>154</v>
      </c>
      <c r="L225" s="7" t="str">
        <f>VLOOKUP(M225,'Convert table'!$A$1:$B$15,2,0)</f>
        <v>Sơ trung cấp</v>
      </c>
      <c r="M225" s="8" t="str">
        <f t="shared" si="7"/>
        <v>B1.1</v>
      </c>
      <c r="N225" s="58" t="str">
        <f>VLOOKUP(M225,'Convert table'!$A$1:$C$15,3,0)</f>
        <v>VNU-ETP 5</v>
      </c>
    </row>
    <row r="226" spans="1:14" ht="19.5" customHeight="1" x14ac:dyDescent="0.25">
      <c r="A226" s="7">
        <v>216</v>
      </c>
      <c r="B226" s="48" t="s">
        <v>332</v>
      </c>
      <c r="C226" s="49" t="s">
        <v>269</v>
      </c>
      <c r="D226" s="50" t="s">
        <v>1264</v>
      </c>
      <c r="E226" s="50" t="s">
        <v>2081</v>
      </c>
      <c r="F226" s="50">
        <v>161270</v>
      </c>
      <c r="G226" s="9">
        <v>34</v>
      </c>
      <c r="H226" s="9">
        <v>30</v>
      </c>
      <c r="I226" s="57">
        <v>24</v>
      </c>
      <c r="J226" s="9">
        <v>43</v>
      </c>
      <c r="K226" s="37">
        <f t="shared" si="6"/>
        <v>131</v>
      </c>
      <c r="L226" s="7" t="str">
        <f>VLOOKUP(M226,'Convert table'!$A$1:$B$15,2,0)</f>
        <v>Sơ cấp</v>
      </c>
      <c r="M226" s="8" t="str">
        <f t="shared" si="7"/>
        <v>A2.2</v>
      </c>
      <c r="N226" s="58" t="str">
        <f>VLOOKUP(M226,'Convert table'!$A$1:$C$15,3,0)</f>
        <v>VNU-ETP 4</v>
      </c>
    </row>
    <row r="227" spans="1:14" ht="19.5" customHeight="1" x14ac:dyDescent="0.25">
      <c r="A227" s="7">
        <v>217</v>
      </c>
      <c r="B227" s="48" t="s">
        <v>216</v>
      </c>
      <c r="C227" s="49" t="s">
        <v>2082</v>
      </c>
      <c r="D227" s="50" t="s">
        <v>2083</v>
      </c>
      <c r="E227" s="50" t="s">
        <v>2084</v>
      </c>
      <c r="F227" s="50">
        <v>161271</v>
      </c>
      <c r="G227" s="9">
        <v>40</v>
      </c>
      <c r="H227" s="9">
        <v>55</v>
      </c>
      <c r="I227" s="57">
        <v>32</v>
      </c>
      <c r="J227" s="9">
        <v>40</v>
      </c>
      <c r="K227" s="37">
        <f t="shared" si="6"/>
        <v>167</v>
      </c>
      <c r="L227" s="7" t="str">
        <f>VLOOKUP(M227,'Convert table'!$A$1:$B$15,2,0)</f>
        <v>Sơ trung cấp</v>
      </c>
      <c r="M227" s="8" t="str">
        <f t="shared" si="7"/>
        <v>B1.1</v>
      </c>
      <c r="N227" s="58" t="str">
        <f>VLOOKUP(M227,'Convert table'!$A$1:$C$15,3,0)</f>
        <v>VNU-ETP 5</v>
      </c>
    </row>
    <row r="228" spans="1:14" ht="19.5" customHeight="1" x14ac:dyDescent="0.25">
      <c r="A228" s="7">
        <v>218</v>
      </c>
      <c r="B228" s="48" t="s">
        <v>155</v>
      </c>
      <c r="C228" s="49" t="s">
        <v>2085</v>
      </c>
      <c r="D228" s="50" t="s">
        <v>2086</v>
      </c>
      <c r="E228" s="50" t="s">
        <v>2087</v>
      </c>
      <c r="F228" s="50">
        <v>161272</v>
      </c>
      <c r="G228" s="9">
        <v>44</v>
      </c>
      <c r="H228" s="9">
        <v>82</v>
      </c>
      <c r="I228" s="57">
        <v>32</v>
      </c>
      <c r="J228" s="9">
        <v>70</v>
      </c>
      <c r="K228" s="37">
        <f t="shared" si="6"/>
        <v>228</v>
      </c>
      <c r="L228" s="7" t="str">
        <f>VLOOKUP(M228,'Convert table'!$A$1:$B$15,2,0)</f>
        <v>Trung cấp</v>
      </c>
      <c r="M228" s="8" t="str">
        <f t="shared" si="7"/>
        <v>B1.4</v>
      </c>
      <c r="N228" s="58" t="str">
        <f>VLOOKUP(M228,'Convert table'!$A$1:$C$15,3,0)</f>
        <v>VNU-ETP 8</v>
      </c>
    </row>
    <row r="229" spans="1:14" ht="19.5" customHeight="1" x14ac:dyDescent="0.25">
      <c r="A229" s="7">
        <v>219</v>
      </c>
      <c r="B229" s="48" t="s">
        <v>2088</v>
      </c>
      <c r="C229" s="49" t="s">
        <v>1035</v>
      </c>
      <c r="D229" s="50" t="s">
        <v>1348</v>
      </c>
      <c r="E229" s="50" t="s">
        <v>2089</v>
      </c>
      <c r="F229" s="50">
        <v>161273</v>
      </c>
      <c r="G229" s="9">
        <v>31</v>
      </c>
      <c r="H229" s="9">
        <v>68</v>
      </c>
      <c r="I229" s="57">
        <v>24</v>
      </c>
      <c r="J229" s="9">
        <v>61</v>
      </c>
      <c r="K229" s="37">
        <f t="shared" si="6"/>
        <v>184</v>
      </c>
      <c r="L229" s="7" t="str">
        <f>VLOOKUP(M229,'Convert table'!$A$1:$B$15,2,0)</f>
        <v>Sơ trung cấp</v>
      </c>
      <c r="M229" s="8" t="str">
        <f t="shared" si="7"/>
        <v>B1.2</v>
      </c>
      <c r="N229" s="58" t="str">
        <f>VLOOKUP(M229,'Convert table'!$A$1:$C$15,3,0)</f>
        <v>VNU-ETP 6</v>
      </c>
    </row>
    <row r="230" spans="1:14" ht="19.5" customHeight="1" x14ac:dyDescent="0.25">
      <c r="A230" s="7">
        <v>220</v>
      </c>
      <c r="B230" s="48" t="s">
        <v>2090</v>
      </c>
      <c r="C230" s="49" t="s">
        <v>138</v>
      </c>
      <c r="D230" s="50" t="s">
        <v>1760</v>
      </c>
      <c r="E230" s="50" t="s">
        <v>2091</v>
      </c>
      <c r="F230" s="50">
        <v>161274</v>
      </c>
      <c r="G230" s="9">
        <v>30</v>
      </c>
      <c r="H230" s="9">
        <v>52</v>
      </c>
      <c r="I230" s="57">
        <v>12</v>
      </c>
      <c r="J230" s="9">
        <v>45</v>
      </c>
      <c r="K230" s="37">
        <f t="shared" si="6"/>
        <v>139</v>
      </c>
      <c r="L230" s="7" t="str">
        <f>VLOOKUP(M230,'Convert table'!$A$1:$B$15,2,0)</f>
        <v>Sơ cấp</v>
      </c>
      <c r="M230" s="8" t="str">
        <f t="shared" si="7"/>
        <v>A2.2</v>
      </c>
      <c r="N230" s="58" t="str">
        <f>VLOOKUP(M230,'Convert table'!$A$1:$C$15,3,0)</f>
        <v>VNU-ETP 4</v>
      </c>
    </row>
    <row r="231" spans="1:14" ht="19.5" customHeight="1" x14ac:dyDescent="0.25">
      <c r="A231" s="7">
        <v>221</v>
      </c>
      <c r="B231" s="48" t="s">
        <v>480</v>
      </c>
      <c r="C231" s="49" t="s">
        <v>138</v>
      </c>
      <c r="D231" s="50" t="s">
        <v>945</v>
      </c>
      <c r="E231" s="50" t="s">
        <v>2092</v>
      </c>
      <c r="F231" s="50">
        <v>161275</v>
      </c>
      <c r="G231" s="9">
        <v>70</v>
      </c>
      <c r="H231" s="9">
        <v>74</v>
      </c>
      <c r="I231" s="57">
        <v>84</v>
      </c>
      <c r="J231" s="9">
        <v>65</v>
      </c>
      <c r="K231" s="37">
        <f t="shared" si="6"/>
        <v>293</v>
      </c>
      <c r="L231" s="7" t="str">
        <f>VLOOKUP(M231,'Convert table'!$A$1:$B$15,2,0)</f>
        <v>Cao trung cấp</v>
      </c>
      <c r="M231" s="8" t="str">
        <f t="shared" si="7"/>
        <v>B2.2</v>
      </c>
      <c r="N231" s="58" t="str">
        <f>VLOOKUP(M231,'Convert table'!$A$1:$C$15,3,0)</f>
        <v>VNU-ETP 10</v>
      </c>
    </row>
    <row r="232" spans="1:14" ht="19.5" customHeight="1" x14ac:dyDescent="0.25">
      <c r="A232" s="7">
        <v>222</v>
      </c>
      <c r="B232" s="48" t="s">
        <v>290</v>
      </c>
      <c r="C232" s="49" t="s">
        <v>138</v>
      </c>
      <c r="D232" s="50" t="s">
        <v>1591</v>
      </c>
      <c r="E232" s="50" t="s">
        <v>2093</v>
      </c>
      <c r="F232" s="50">
        <v>161276</v>
      </c>
      <c r="G232" s="9">
        <v>39</v>
      </c>
      <c r="H232" s="9">
        <v>54</v>
      </c>
      <c r="I232" s="57">
        <v>8</v>
      </c>
      <c r="J232" s="9">
        <v>25</v>
      </c>
      <c r="K232" s="37">
        <f t="shared" si="6"/>
        <v>126</v>
      </c>
      <c r="L232" s="7" t="str">
        <f>VLOOKUP(M232,'Convert table'!$A$1:$B$15,2,0)</f>
        <v>Sơ cấp</v>
      </c>
      <c r="M232" s="8" t="str">
        <f t="shared" si="7"/>
        <v>A2.2</v>
      </c>
      <c r="N232" s="58" t="str">
        <f>VLOOKUP(M232,'Convert table'!$A$1:$C$15,3,0)</f>
        <v>VNU-ETP 4</v>
      </c>
    </row>
    <row r="233" spans="1:14" ht="19.5" customHeight="1" x14ac:dyDescent="0.25">
      <c r="A233" s="7">
        <v>223</v>
      </c>
      <c r="B233" s="48" t="s">
        <v>2094</v>
      </c>
      <c r="C233" s="49" t="s">
        <v>138</v>
      </c>
      <c r="D233" s="50" t="s">
        <v>2095</v>
      </c>
      <c r="E233" s="50" t="s">
        <v>2096</v>
      </c>
      <c r="F233" s="50">
        <v>161277</v>
      </c>
      <c r="G233" s="9">
        <v>34</v>
      </c>
      <c r="H233" s="9">
        <v>27</v>
      </c>
      <c r="I233" s="57">
        <v>0</v>
      </c>
      <c r="J233" s="9">
        <v>0</v>
      </c>
      <c r="K233" s="37">
        <f t="shared" si="6"/>
        <v>61</v>
      </c>
      <c r="L233" s="7" t="str">
        <f>VLOOKUP(M233,'Convert table'!$A$1:$B$15,2,0)</f>
        <v>Khởi đầu</v>
      </c>
      <c r="M233" s="8" t="str">
        <f t="shared" si="7"/>
        <v>A1.1</v>
      </c>
      <c r="N233" s="58" t="str">
        <f>VLOOKUP(M233,'Convert table'!$A$1:$C$15,3,0)</f>
        <v>VNU-ETP 1</v>
      </c>
    </row>
    <row r="234" spans="1:14" ht="19.5" customHeight="1" x14ac:dyDescent="0.25">
      <c r="A234" s="7">
        <v>224</v>
      </c>
      <c r="B234" s="48" t="s">
        <v>2097</v>
      </c>
      <c r="C234" s="49" t="s">
        <v>138</v>
      </c>
      <c r="D234" s="50" t="s">
        <v>2098</v>
      </c>
      <c r="E234" s="50" t="s">
        <v>2099</v>
      </c>
      <c r="F234" s="50">
        <v>161278</v>
      </c>
      <c r="G234" s="9">
        <v>67</v>
      </c>
      <c r="H234" s="9">
        <v>85</v>
      </c>
      <c r="I234" s="57">
        <v>85</v>
      </c>
      <c r="J234" s="9">
        <v>69</v>
      </c>
      <c r="K234" s="37">
        <f t="shared" si="6"/>
        <v>306</v>
      </c>
      <c r="L234" s="7" t="str">
        <f>VLOOKUP(M234,'Convert table'!$A$1:$B$15,2,0)</f>
        <v>Cao cấp</v>
      </c>
      <c r="M234" s="8" t="str">
        <f t="shared" si="7"/>
        <v>C1.1</v>
      </c>
      <c r="N234" s="58" t="str">
        <f>VLOOKUP(M234,'Convert table'!$A$1:$C$15,3,0)</f>
        <v>VNU-ETP 11</v>
      </c>
    </row>
    <row r="235" spans="1:14" ht="19.5" customHeight="1" x14ac:dyDescent="0.25">
      <c r="A235" s="7">
        <v>225</v>
      </c>
      <c r="B235" s="48" t="s">
        <v>2100</v>
      </c>
      <c r="C235" s="49" t="s">
        <v>2101</v>
      </c>
      <c r="D235" s="50" t="s">
        <v>407</v>
      </c>
      <c r="E235" s="50" t="s">
        <v>2102</v>
      </c>
      <c r="F235" s="50">
        <v>161279</v>
      </c>
      <c r="G235" s="9">
        <v>25</v>
      </c>
      <c r="H235" s="9">
        <v>15</v>
      </c>
      <c r="I235" s="57">
        <v>0</v>
      </c>
      <c r="J235" s="9">
        <v>2</v>
      </c>
      <c r="K235" s="37">
        <f t="shared" si="6"/>
        <v>42</v>
      </c>
      <c r="L235" s="7" t="str">
        <f>VLOOKUP(M235,'Convert table'!$A$1:$B$15,2,0)</f>
        <v>Khởi đầu</v>
      </c>
      <c r="M235" s="8" t="str">
        <f t="shared" si="7"/>
        <v>A1.1</v>
      </c>
      <c r="N235" s="58" t="str">
        <f>VLOOKUP(M235,'Convert table'!$A$1:$C$15,3,0)</f>
        <v>VNU-ETP 1</v>
      </c>
    </row>
    <row r="236" spans="1:14" ht="19.5" customHeight="1" x14ac:dyDescent="0.25">
      <c r="A236" s="7">
        <v>226</v>
      </c>
      <c r="B236" s="48" t="s">
        <v>2103</v>
      </c>
      <c r="C236" s="49" t="s">
        <v>173</v>
      </c>
      <c r="D236" s="50" t="s">
        <v>908</v>
      </c>
      <c r="E236" s="50" t="s">
        <v>2104</v>
      </c>
      <c r="F236" s="50">
        <v>161280</v>
      </c>
      <c r="G236" s="9">
        <v>23</v>
      </c>
      <c r="H236" s="9">
        <v>51</v>
      </c>
      <c r="I236" s="57">
        <v>45</v>
      </c>
      <c r="J236" s="9">
        <v>61</v>
      </c>
      <c r="K236" s="37">
        <f t="shared" si="6"/>
        <v>180</v>
      </c>
      <c r="L236" s="7" t="str">
        <f>VLOOKUP(M236,'Convert table'!$A$1:$B$15,2,0)</f>
        <v>Sơ trung cấp</v>
      </c>
      <c r="M236" s="8" t="str">
        <f t="shared" si="7"/>
        <v>B1.2</v>
      </c>
      <c r="N236" s="58" t="str">
        <f>VLOOKUP(M236,'Convert table'!$A$1:$C$15,3,0)</f>
        <v>VNU-ETP 6</v>
      </c>
    </row>
    <row r="237" spans="1:14" ht="19.5" customHeight="1" x14ac:dyDescent="0.25">
      <c r="A237" s="7">
        <v>227</v>
      </c>
      <c r="B237" s="48" t="s">
        <v>2105</v>
      </c>
      <c r="C237" s="49" t="s">
        <v>173</v>
      </c>
      <c r="D237" s="50" t="s">
        <v>2046</v>
      </c>
      <c r="E237" s="50" t="s">
        <v>2106</v>
      </c>
      <c r="F237" s="50">
        <v>161281</v>
      </c>
      <c r="G237" s="9">
        <v>34</v>
      </c>
      <c r="H237" s="9">
        <v>35</v>
      </c>
      <c r="I237" s="57">
        <v>33</v>
      </c>
      <c r="J237" s="9">
        <v>34</v>
      </c>
      <c r="K237" s="37">
        <f t="shared" si="6"/>
        <v>136</v>
      </c>
      <c r="L237" s="7" t="str">
        <f>VLOOKUP(M237,'Convert table'!$A$1:$B$15,2,0)</f>
        <v>Sơ cấp</v>
      </c>
      <c r="M237" s="8" t="str">
        <f t="shared" si="7"/>
        <v>A2.2</v>
      </c>
      <c r="N237" s="58" t="str">
        <f>VLOOKUP(M237,'Convert table'!$A$1:$C$15,3,0)</f>
        <v>VNU-ETP 4</v>
      </c>
    </row>
    <row r="238" spans="1:14" ht="19.5" customHeight="1" x14ac:dyDescent="0.25">
      <c r="A238" s="7">
        <v>228</v>
      </c>
      <c r="B238" s="48" t="s">
        <v>2110</v>
      </c>
      <c r="C238" s="49" t="s">
        <v>173</v>
      </c>
      <c r="D238" s="50" t="s">
        <v>481</v>
      </c>
      <c r="E238" s="50" t="s">
        <v>2111</v>
      </c>
      <c r="F238" s="50">
        <v>161283</v>
      </c>
      <c r="G238" s="9">
        <v>43</v>
      </c>
      <c r="H238" s="9">
        <v>38</v>
      </c>
      <c r="I238" s="57">
        <v>20</v>
      </c>
      <c r="J238" s="9">
        <v>48</v>
      </c>
      <c r="K238" s="37">
        <f t="shared" si="6"/>
        <v>149</v>
      </c>
      <c r="L238" s="7" t="str">
        <f>VLOOKUP(M238,'Convert table'!$A$1:$B$15,2,0)</f>
        <v>Sơ cấp</v>
      </c>
      <c r="M238" s="8" t="str">
        <f t="shared" si="7"/>
        <v>A2.2</v>
      </c>
      <c r="N238" s="58" t="str">
        <f>VLOOKUP(M238,'Convert table'!$A$1:$C$15,3,0)</f>
        <v>VNU-ETP 4</v>
      </c>
    </row>
    <row r="239" spans="1:14" ht="19.5" customHeight="1" x14ac:dyDescent="0.25">
      <c r="A239" s="7">
        <v>229</v>
      </c>
      <c r="B239" s="48" t="s">
        <v>2112</v>
      </c>
      <c r="C239" s="49" t="s">
        <v>173</v>
      </c>
      <c r="D239" s="50" t="s">
        <v>457</v>
      </c>
      <c r="E239" s="50" t="s">
        <v>2113</v>
      </c>
      <c r="F239" s="50">
        <v>161284</v>
      </c>
      <c r="G239" s="9">
        <v>36</v>
      </c>
      <c r="H239" s="9">
        <v>38</v>
      </c>
      <c r="I239" s="57">
        <v>20</v>
      </c>
      <c r="J239" s="9">
        <v>23</v>
      </c>
      <c r="K239" s="37">
        <f t="shared" si="6"/>
        <v>117</v>
      </c>
      <c r="L239" s="7" t="str">
        <f>VLOOKUP(M239,'Convert table'!$A$1:$B$15,2,0)</f>
        <v>Sơ cấp</v>
      </c>
      <c r="M239" s="8" t="str">
        <f t="shared" si="7"/>
        <v>A2.1</v>
      </c>
      <c r="N239" s="58" t="str">
        <f>VLOOKUP(M239,'Convert table'!$A$1:$C$15,3,0)</f>
        <v>VNU-ETP 3</v>
      </c>
    </row>
    <row r="240" spans="1:14" ht="19.5" customHeight="1" x14ac:dyDescent="0.25">
      <c r="A240" s="7">
        <v>230</v>
      </c>
      <c r="B240" s="48" t="s">
        <v>215</v>
      </c>
      <c r="C240" s="49" t="s">
        <v>173</v>
      </c>
      <c r="D240" s="50" t="s">
        <v>2009</v>
      </c>
      <c r="E240" s="50" t="s">
        <v>2114</v>
      </c>
      <c r="F240" s="50">
        <v>161285</v>
      </c>
      <c r="G240" s="9">
        <v>34</v>
      </c>
      <c r="H240" s="9">
        <v>72</v>
      </c>
      <c r="I240" s="57">
        <v>24</v>
      </c>
      <c r="J240" s="9">
        <v>49</v>
      </c>
      <c r="K240" s="37">
        <f t="shared" si="6"/>
        <v>179</v>
      </c>
      <c r="L240" s="7" t="str">
        <f>VLOOKUP(M240,'Convert table'!$A$1:$B$15,2,0)</f>
        <v>Sơ trung cấp</v>
      </c>
      <c r="M240" s="8" t="str">
        <f t="shared" si="7"/>
        <v>B1.2</v>
      </c>
      <c r="N240" s="58" t="str">
        <f>VLOOKUP(M240,'Convert table'!$A$1:$C$15,3,0)</f>
        <v>VNU-ETP 6</v>
      </c>
    </row>
    <row r="241" spans="1:14" ht="19.5" customHeight="1" x14ac:dyDescent="0.25">
      <c r="A241" s="7">
        <v>231</v>
      </c>
      <c r="B241" s="48" t="s">
        <v>276</v>
      </c>
      <c r="C241" s="49" t="s">
        <v>173</v>
      </c>
      <c r="D241" s="50" t="s">
        <v>1366</v>
      </c>
      <c r="E241" s="50" t="s">
        <v>2115</v>
      </c>
      <c r="F241" s="50">
        <v>161286</v>
      </c>
      <c r="G241" s="9">
        <v>28</v>
      </c>
      <c r="H241" s="9">
        <v>42</v>
      </c>
      <c r="I241" s="57">
        <v>20</v>
      </c>
      <c r="J241" s="9">
        <v>20</v>
      </c>
      <c r="K241" s="37">
        <f t="shared" si="6"/>
        <v>110</v>
      </c>
      <c r="L241" s="7" t="str">
        <f>VLOOKUP(M241,'Convert table'!$A$1:$B$15,2,0)</f>
        <v>Sơ cấp</v>
      </c>
      <c r="M241" s="8" t="str">
        <f t="shared" si="7"/>
        <v>A2.1</v>
      </c>
      <c r="N241" s="58" t="str">
        <f>VLOOKUP(M241,'Convert table'!$A$1:$C$15,3,0)</f>
        <v>VNU-ETP 3</v>
      </c>
    </row>
    <row r="242" spans="1:14" ht="19.5" customHeight="1" x14ac:dyDescent="0.25">
      <c r="A242" s="7">
        <v>232</v>
      </c>
      <c r="B242" s="48" t="s">
        <v>2116</v>
      </c>
      <c r="C242" s="49" t="s">
        <v>173</v>
      </c>
      <c r="D242" s="50" t="s">
        <v>1516</v>
      </c>
      <c r="E242" s="50" t="s">
        <v>2117</v>
      </c>
      <c r="F242" s="50">
        <v>161287</v>
      </c>
      <c r="G242" s="9">
        <v>51</v>
      </c>
      <c r="H242" s="9">
        <v>69</v>
      </c>
      <c r="I242" s="57">
        <v>20</v>
      </c>
      <c r="J242" s="9">
        <v>63</v>
      </c>
      <c r="K242" s="37">
        <f t="shared" si="6"/>
        <v>203</v>
      </c>
      <c r="L242" s="7" t="str">
        <f>VLOOKUP(M242,'Convert table'!$A$1:$B$15,2,0)</f>
        <v>Trung cấp</v>
      </c>
      <c r="M242" s="8" t="str">
        <f t="shared" si="7"/>
        <v>B1.3</v>
      </c>
      <c r="N242" s="58" t="str">
        <f>VLOOKUP(M242,'Convert table'!$A$1:$C$15,3,0)</f>
        <v>VNU-ETP 7</v>
      </c>
    </row>
    <row r="243" spans="1:14" ht="19.5" customHeight="1" x14ac:dyDescent="0.25">
      <c r="A243" s="7">
        <v>233</v>
      </c>
      <c r="B243" s="48" t="s">
        <v>318</v>
      </c>
      <c r="C243" s="49" t="s">
        <v>113</v>
      </c>
      <c r="D243" s="50" t="s">
        <v>2118</v>
      </c>
      <c r="E243" s="50" t="s">
        <v>2119</v>
      </c>
      <c r="F243" s="50">
        <v>161289</v>
      </c>
      <c r="G243" s="9">
        <v>19</v>
      </c>
      <c r="H243" s="9">
        <v>34</v>
      </c>
      <c r="I243" s="57">
        <v>0</v>
      </c>
      <c r="J243" s="9">
        <v>2</v>
      </c>
      <c r="K243" s="37">
        <f t="shared" si="6"/>
        <v>55</v>
      </c>
      <c r="L243" s="7" t="str">
        <f>VLOOKUP(M243,'Convert table'!$A$1:$B$15,2,0)</f>
        <v>Khởi đầu</v>
      </c>
      <c r="M243" s="8" t="str">
        <f t="shared" si="7"/>
        <v>A1.1</v>
      </c>
      <c r="N243" s="58" t="str">
        <f>VLOOKUP(M243,'Convert table'!$A$1:$C$15,3,0)</f>
        <v>VNU-ETP 1</v>
      </c>
    </row>
    <row r="244" spans="1:14" ht="19.5" customHeight="1" x14ac:dyDescent="0.25">
      <c r="A244" s="7">
        <v>234</v>
      </c>
      <c r="B244" s="48" t="s">
        <v>1862</v>
      </c>
      <c r="C244" s="49" t="s">
        <v>174</v>
      </c>
      <c r="D244" s="50" t="s">
        <v>1834</v>
      </c>
      <c r="E244" s="50" t="s">
        <v>2122</v>
      </c>
      <c r="F244" s="50">
        <v>161291</v>
      </c>
      <c r="G244" s="9">
        <v>41</v>
      </c>
      <c r="H244" s="9">
        <v>31</v>
      </c>
      <c r="I244" s="57">
        <v>8</v>
      </c>
      <c r="J244" s="9">
        <v>46</v>
      </c>
      <c r="K244" s="37">
        <f t="shared" si="6"/>
        <v>126</v>
      </c>
      <c r="L244" s="7" t="str">
        <f>VLOOKUP(M244,'Convert table'!$A$1:$B$15,2,0)</f>
        <v>Sơ cấp</v>
      </c>
      <c r="M244" s="8" t="str">
        <f t="shared" si="7"/>
        <v>A2.2</v>
      </c>
      <c r="N244" s="58" t="str">
        <f>VLOOKUP(M244,'Convert table'!$A$1:$C$15,3,0)</f>
        <v>VNU-ETP 4</v>
      </c>
    </row>
    <row r="245" spans="1:14" ht="19.5" customHeight="1" x14ac:dyDescent="0.25">
      <c r="A245" s="7">
        <v>235</v>
      </c>
      <c r="B245" s="48" t="s">
        <v>2123</v>
      </c>
      <c r="C245" s="49" t="s">
        <v>174</v>
      </c>
      <c r="D245" s="50" t="s">
        <v>774</v>
      </c>
      <c r="E245" s="50" t="s">
        <v>2124</v>
      </c>
      <c r="F245" s="50">
        <v>161292</v>
      </c>
      <c r="G245" s="9">
        <v>60</v>
      </c>
      <c r="H245" s="9">
        <v>64</v>
      </c>
      <c r="I245" s="57">
        <v>32</v>
      </c>
      <c r="J245" s="9">
        <v>57</v>
      </c>
      <c r="K245" s="37">
        <f t="shared" si="6"/>
        <v>213</v>
      </c>
      <c r="L245" s="7" t="str">
        <f>VLOOKUP(M245,'Convert table'!$A$1:$B$15,2,0)</f>
        <v>Trung cấp</v>
      </c>
      <c r="M245" s="8" t="str">
        <f t="shared" si="7"/>
        <v>B1.3</v>
      </c>
      <c r="N245" s="58" t="str">
        <f>VLOOKUP(M245,'Convert table'!$A$1:$C$15,3,0)</f>
        <v>VNU-ETP 7</v>
      </c>
    </row>
    <row r="246" spans="1:14" ht="19.5" customHeight="1" x14ac:dyDescent="0.25">
      <c r="A246" s="7">
        <v>236</v>
      </c>
      <c r="B246" s="48" t="s">
        <v>158</v>
      </c>
      <c r="C246" s="49" t="s">
        <v>174</v>
      </c>
      <c r="D246" s="50" t="s">
        <v>1842</v>
      </c>
      <c r="E246" s="50" t="s">
        <v>2125</v>
      </c>
      <c r="F246" s="50">
        <v>161293</v>
      </c>
      <c r="G246" s="9">
        <v>30</v>
      </c>
      <c r="H246" s="9">
        <v>22</v>
      </c>
      <c r="I246" s="57">
        <v>20</v>
      </c>
      <c r="J246" s="9">
        <v>5</v>
      </c>
      <c r="K246" s="37">
        <f t="shared" si="6"/>
        <v>77</v>
      </c>
      <c r="L246" s="7" t="str">
        <f>VLOOKUP(M246,'Convert table'!$A$1:$B$15,2,0)</f>
        <v>Khởi đầu</v>
      </c>
      <c r="M246" s="8" t="str">
        <f t="shared" si="7"/>
        <v>A1.2</v>
      </c>
      <c r="N246" s="58" t="str">
        <f>VLOOKUP(M246,'Convert table'!$A$1:$C$15,3,0)</f>
        <v>VNU-ETP 2</v>
      </c>
    </row>
    <row r="247" spans="1:14" ht="19.5" customHeight="1" x14ac:dyDescent="0.25">
      <c r="A247" s="7">
        <v>237</v>
      </c>
      <c r="B247" s="48" t="s">
        <v>2126</v>
      </c>
      <c r="C247" s="49" t="s">
        <v>174</v>
      </c>
      <c r="D247" s="50" t="s">
        <v>1582</v>
      </c>
      <c r="E247" s="50" t="s">
        <v>2127</v>
      </c>
      <c r="F247" s="50">
        <v>161294</v>
      </c>
      <c r="G247" s="9">
        <v>22</v>
      </c>
      <c r="H247" s="9">
        <v>25</v>
      </c>
      <c r="I247" s="57">
        <v>0</v>
      </c>
      <c r="J247" s="9">
        <v>0</v>
      </c>
      <c r="K247" s="37">
        <f t="shared" si="6"/>
        <v>47</v>
      </c>
      <c r="L247" s="7" t="str">
        <f>VLOOKUP(M247,'Convert table'!$A$1:$B$15,2,0)</f>
        <v>Khởi đầu</v>
      </c>
      <c r="M247" s="8" t="str">
        <f t="shared" si="7"/>
        <v>A1.1</v>
      </c>
      <c r="N247" s="58" t="str">
        <f>VLOOKUP(M247,'Convert table'!$A$1:$C$15,3,0)</f>
        <v>VNU-ETP 1</v>
      </c>
    </row>
    <row r="248" spans="1:14" ht="19.5" customHeight="1" x14ac:dyDescent="0.25">
      <c r="A248" s="7">
        <v>238</v>
      </c>
      <c r="B248" s="48" t="s">
        <v>2128</v>
      </c>
      <c r="C248" s="49" t="s">
        <v>174</v>
      </c>
      <c r="D248" s="50" t="s">
        <v>364</v>
      </c>
      <c r="E248" s="50" t="s">
        <v>2129</v>
      </c>
      <c r="F248" s="50">
        <v>161295</v>
      </c>
      <c r="G248" s="9">
        <v>26</v>
      </c>
      <c r="H248" s="9">
        <v>30</v>
      </c>
      <c r="I248" s="57">
        <v>0</v>
      </c>
      <c r="J248" s="9">
        <v>6</v>
      </c>
      <c r="K248" s="37">
        <f t="shared" si="6"/>
        <v>62</v>
      </c>
      <c r="L248" s="7" t="str">
        <f>VLOOKUP(M248,'Convert table'!$A$1:$B$15,2,0)</f>
        <v>Khởi đầu</v>
      </c>
      <c r="M248" s="8" t="str">
        <f t="shared" si="7"/>
        <v>A1.1</v>
      </c>
      <c r="N248" s="58" t="str">
        <f>VLOOKUP(M248,'Convert table'!$A$1:$C$15,3,0)</f>
        <v>VNU-ETP 1</v>
      </c>
    </row>
    <row r="249" spans="1:14" ht="19.5" customHeight="1" x14ac:dyDescent="0.25">
      <c r="A249" s="7">
        <v>239</v>
      </c>
      <c r="B249" s="48" t="s">
        <v>2130</v>
      </c>
      <c r="C249" s="49" t="s">
        <v>174</v>
      </c>
      <c r="D249" s="50" t="s">
        <v>1183</v>
      </c>
      <c r="E249" s="50" t="s">
        <v>2131</v>
      </c>
      <c r="F249" s="50">
        <v>161296</v>
      </c>
      <c r="G249" s="9">
        <v>28</v>
      </c>
      <c r="H249" s="9">
        <v>69</v>
      </c>
      <c r="I249" s="57">
        <v>32</v>
      </c>
      <c r="J249" s="9">
        <v>53</v>
      </c>
      <c r="K249" s="37">
        <f t="shared" si="6"/>
        <v>182</v>
      </c>
      <c r="L249" s="7" t="str">
        <f>VLOOKUP(M249,'Convert table'!$A$1:$B$15,2,0)</f>
        <v>Sơ trung cấp</v>
      </c>
      <c r="M249" s="8" t="str">
        <f t="shared" si="7"/>
        <v>B1.2</v>
      </c>
      <c r="N249" s="58" t="str">
        <f>VLOOKUP(M249,'Convert table'!$A$1:$C$15,3,0)</f>
        <v>VNU-ETP 6</v>
      </c>
    </row>
    <row r="250" spans="1:14" ht="19.5" customHeight="1" x14ac:dyDescent="0.25">
      <c r="A250" s="7">
        <v>240</v>
      </c>
      <c r="B250" s="48" t="s">
        <v>158</v>
      </c>
      <c r="C250" s="49" t="s">
        <v>2132</v>
      </c>
      <c r="D250" s="50" t="s">
        <v>1267</v>
      </c>
      <c r="E250" s="50" t="s">
        <v>2133</v>
      </c>
      <c r="F250" s="50">
        <v>161297</v>
      </c>
      <c r="G250" s="9">
        <v>40</v>
      </c>
      <c r="H250" s="9">
        <v>70</v>
      </c>
      <c r="I250" s="57">
        <v>32</v>
      </c>
      <c r="J250" s="9">
        <v>69</v>
      </c>
      <c r="K250" s="37">
        <f t="shared" si="6"/>
        <v>211</v>
      </c>
      <c r="L250" s="7" t="str">
        <f>VLOOKUP(M250,'Convert table'!$A$1:$B$15,2,0)</f>
        <v>Trung cấp</v>
      </c>
      <c r="M250" s="8" t="str">
        <f t="shared" si="7"/>
        <v>B1.3</v>
      </c>
      <c r="N250" s="58" t="str">
        <f>VLOOKUP(M250,'Convert table'!$A$1:$C$15,3,0)</f>
        <v>VNU-ETP 7</v>
      </c>
    </row>
    <row r="251" spans="1:14" ht="19.5" customHeight="1" x14ac:dyDescent="0.25">
      <c r="A251" s="7">
        <v>241</v>
      </c>
      <c r="B251" s="48" t="s">
        <v>2134</v>
      </c>
      <c r="C251" s="49" t="s">
        <v>121</v>
      </c>
      <c r="D251" s="50" t="s">
        <v>2071</v>
      </c>
      <c r="E251" s="50" t="s">
        <v>2135</v>
      </c>
      <c r="F251" s="50">
        <v>161298</v>
      </c>
      <c r="G251" s="9">
        <v>80</v>
      </c>
      <c r="H251" s="9">
        <v>68</v>
      </c>
      <c r="I251" s="57">
        <v>88</v>
      </c>
      <c r="J251" s="9">
        <v>50</v>
      </c>
      <c r="K251" s="37">
        <f t="shared" si="6"/>
        <v>286</v>
      </c>
      <c r="L251" s="7" t="str">
        <f>VLOOKUP(M251,'Convert table'!$A$1:$B$15,2,0)</f>
        <v>Cao trung cấp</v>
      </c>
      <c r="M251" s="8" t="str">
        <f t="shared" si="7"/>
        <v>B2.2</v>
      </c>
      <c r="N251" s="58" t="str">
        <f>VLOOKUP(M251,'Convert table'!$A$1:$C$15,3,0)</f>
        <v>VNU-ETP 10</v>
      </c>
    </row>
    <row r="252" spans="1:14" ht="19.5" customHeight="1" x14ac:dyDescent="0.25">
      <c r="A252" s="7">
        <v>242</v>
      </c>
      <c r="B252" s="48" t="s">
        <v>2136</v>
      </c>
      <c r="C252" s="49" t="s">
        <v>121</v>
      </c>
      <c r="D252" s="50" t="s">
        <v>1327</v>
      </c>
      <c r="E252" s="50" t="s">
        <v>2137</v>
      </c>
      <c r="F252" s="50">
        <v>161299</v>
      </c>
      <c r="G252" s="9">
        <v>33</v>
      </c>
      <c r="H252" s="9">
        <v>40</v>
      </c>
      <c r="I252" s="57">
        <v>0</v>
      </c>
      <c r="J252" s="9">
        <v>3</v>
      </c>
      <c r="K252" s="37">
        <f t="shared" si="6"/>
        <v>76</v>
      </c>
      <c r="L252" s="7" t="str">
        <f>VLOOKUP(M252,'Convert table'!$A$1:$B$15,2,0)</f>
        <v>Khởi đầu</v>
      </c>
      <c r="M252" s="8" t="str">
        <f t="shared" si="7"/>
        <v>A1.2</v>
      </c>
      <c r="N252" s="58" t="str">
        <f>VLOOKUP(M252,'Convert table'!$A$1:$C$15,3,0)</f>
        <v>VNU-ETP 2</v>
      </c>
    </row>
    <row r="253" spans="1:14" ht="19.5" customHeight="1" x14ac:dyDescent="0.25">
      <c r="A253" s="7">
        <v>243</v>
      </c>
      <c r="B253" s="48" t="s">
        <v>2138</v>
      </c>
      <c r="C253" s="49" t="s">
        <v>121</v>
      </c>
      <c r="D253" s="50" t="s">
        <v>1313</v>
      </c>
      <c r="E253" s="50" t="s">
        <v>2139</v>
      </c>
      <c r="F253" s="50">
        <v>161300</v>
      </c>
      <c r="G253" s="9">
        <v>25</v>
      </c>
      <c r="H253" s="9">
        <v>46</v>
      </c>
      <c r="I253" s="57">
        <v>0</v>
      </c>
      <c r="J253" s="9">
        <v>3</v>
      </c>
      <c r="K253" s="37">
        <f t="shared" si="6"/>
        <v>74</v>
      </c>
      <c r="L253" s="7" t="str">
        <f>VLOOKUP(M253,'Convert table'!$A$1:$B$15,2,0)</f>
        <v>Khởi đầu</v>
      </c>
      <c r="M253" s="8" t="str">
        <f t="shared" si="7"/>
        <v>A1.1</v>
      </c>
      <c r="N253" s="58" t="str">
        <f>VLOOKUP(M253,'Convert table'!$A$1:$C$15,3,0)</f>
        <v>VNU-ETP 1</v>
      </c>
    </row>
    <row r="254" spans="1:14" ht="19.5" customHeight="1" x14ac:dyDescent="0.25">
      <c r="A254" s="7">
        <v>244</v>
      </c>
      <c r="B254" s="48" t="s">
        <v>719</v>
      </c>
      <c r="C254" s="49" t="s">
        <v>121</v>
      </c>
      <c r="D254" s="50" t="s">
        <v>992</v>
      </c>
      <c r="E254" s="50" t="s">
        <v>2140</v>
      </c>
      <c r="F254" s="50">
        <v>161301</v>
      </c>
      <c r="G254" s="9">
        <v>33</v>
      </c>
      <c r="H254" s="9">
        <v>57</v>
      </c>
      <c r="I254" s="57">
        <v>24</v>
      </c>
      <c r="J254" s="9">
        <v>35</v>
      </c>
      <c r="K254" s="37">
        <f t="shared" si="6"/>
        <v>149</v>
      </c>
      <c r="L254" s="7" t="str">
        <f>VLOOKUP(M254,'Convert table'!$A$1:$B$15,2,0)</f>
        <v>Sơ cấp</v>
      </c>
      <c r="M254" s="8" t="str">
        <f t="shared" si="7"/>
        <v>A2.2</v>
      </c>
      <c r="N254" s="58" t="str">
        <f>VLOOKUP(M254,'Convert table'!$A$1:$C$15,3,0)</f>
        <v>VNU-ETP 4</v>
      </c>
    </row>
    <row r="255" spans="1:14" ht="19.5" customHeight="1" x14ac:dyDescent="0.25">
      <c r="A255" s="7">
        <v>245</v>
      </c>
      <c r="B255" s="48" t="s">
        <v>2142</v>
      </c>
      <c r="C255" s="49" t="s">
        <v>121</v>
      </c>
      <c r="D255" s="50" t="s">
        <v>2143</v>
      </c>
      <c r="E255" s="50" t="s">
        <v>2144</v>
      </c>
      <c r="F255" s="50">
        <v>161303</v>
      </c>
      <c r="G255" s="9">
        <v>39</v>
      </c>
      <c r="H255" s="9">
        <v>66</v>
      </c>
      <c r="I255" s="57">
        <v>48</v>
      </c>
      <c r="J255" s="9">
        <v>55</v>
      </c>
      <c r="K255" s="37">
        <f t="shared" si="6"/>
        <v>208</v>
      </c>
      <c r="L255" s="7" t="str">
        <f>VLOOKUP(M255,'Convert table'!$A$1:$B$15,2,0)</f>
        <v>Trung cấp</v>
      </c>
      <c r="M255" s="8" t="str">
        <f t="shared" si="7"/>
        <v>B1.3</v>
      </c>
      <c r="N255" s="58" t="str">
        <f>VLOOKUP(M255,'Convert table'!$A$1:$C$15,3,0)</f>
        <v>VNU-ETP 7</v>
      </c>
    </row>
    <row r="256" spans="1:14" ht="19.5" customHeight="1" x14ac:dyDescent="0.25">
      <c r="A256" s="7">
        <v>246</v>
      </c>
      <c r="B256" s="48" t="s">
        <v>158</v>
      </c>
      <c r="C256" s="49" t="s">
        <v>121</v>
      </c>
      <c r="D256" s="50" t="s">
        <v>1395</v>
      </c>
      <c r="E256" s="50" t="s">
        <v>2145</v>
      </c>
      <c r="F256" s="50">
        <v>161304</v>
      </c>
      <c r="G256" s="9">
        <v>36</v>
      </c>
      <c r="H256" s="9">
        <v>46</v>
      </c>
      <c r="I256" s="57">
        <v>36</v>
      </c>
      <c r="J256" s="9">
        <v>28</v>
      </c>
      <c r="K256" s="37">
        <f t="shared" si="6"/>
        <v>146</v>
      </c>
      <c r="L256" s="7" t="str">
        <f>VLOOKUP(M256,'Convert table'!$A$1:$B$15,2,0)</f>
        <v>Sơ cấp</v>
      </c>
      <c r="M256" s="8" t="str">
        <f t="shared" si="7"/>
        <v>A2.2</v>
      </c>
      <c r="N256" s="58" t="str">
        <f>VLOOKUP(M256,'Convert table'!$A$1:$C$15,3,0)</f>
        <v>VNU-ETP 4</v>
      </c>
    </row>
    <row r="257" spans="1:14" ht="19.5" customHeight="1" x14ac:dyDescent="0.25">
      <c r="A257" s="7">
        <v>247</v>
      </c>
      <c r="B257" s="48" t="s">
        <v>2146</v>
      </c>
      <c r="C257" s="49" t="s">
        <v>121</v>
      </c>
      <c r="D257" s="50" t="s">
        <v>744</v>
      </c>
      <c r="E257" s="50" t="s">
        <v>2147</v>
      </c>
      <c r="F257" s="50">
        <v>161307</v>
      </c>
      <c r="G257" s="9">
        <v>34</v>
      </c>
      <c r="H257" s="9">
        <v>42</v>
      </c>
      <c r="I257" s="57">
        <v>24</v>
      </c>
      <c r="J257" s="9">
        <v>42</v>
      </c>
      <c r="K257" s="37">
        <f t="shared" si="6"/>
        <v>142</v>
      </c>
      <c r="L257" s="7" t="str">
        <f>VLOOKUP(M257,'Convert table'!$A$1:$B$15,2,0)</f>
        <v>Sơ cấp</v>
      </c>
      <c r="M257" s="8" t="str">
        <f t="shared" si="7"/>
        <v>A2.2</v>
      </c>
      <c r="N257" s="58" t="str">
        <f>VLOOKUP(M257,'Convert table'!$A$1:$C$15,3,0)</f>
        <v>VNU-ETP 4</v>
      </c>
    </row>
    <row r="258" spans="1:14" ht="19.5" customHeight="1" x14ac:dyDescent="0.25">
      <c r="A258" s="7">
        <v>248</v>
      </c>
      <c r="B258" s="48" t="s">
        <v>1071</v>
      </c>
      <c r="C258" s="49" t="s">
        <v>121</v>
      </c>
      <c r="D258" s="50" t="s">
        <v>388</v>
      </c>
      <c r="E258" s="50" t="s">
        <v>2148</v>
      </c>
      <c r="F258" s="50">
        <v>161308</v>
      </c>
      <c r="G258" s="9">
        <v>19</v>
      </c>
      <c r="H258" s="9">
        <v>24</v>
      </c>
      <c r="I258" s="57">
        <v>0</v>
      </c>
      <c r="J258" s="9">
        <v>5</v>
      </c>
      <c r="K258" s="37">
        <f t="shared" si="6"/>
        <v>48</v>
      </c>
      <c r="L258" s="7" t="str">
        <f>VLOOKUP(M258,'Convert table'!$A$1:$B$15,2,0)</f>
        <v>Khởi đầu</v>
      </c>
      <c r="M258" s="8" t="str">
        <f t="shared" si="7"/>
        <v>A1.1</v>
      </c>
      <c r="N258" s="58" t="str">
        <f>VLOOKUP(M258,'Convert table'!$A$1:$C$15,3,0)</f>
        <v>VNU-ETP 1</v>
      </c>
    </row>
    <row r="259" spans="1:14" ht="19.5" customHeight="1" x14ac:dyDescent="0.25">
      <c r="A259" s="7">
        <v>249</v>
      </c>
      <c r="B259" s="48" t="s">
        <v>215</v>
      </c>
      <c r="C259" s="49" t="s">
        <v>195</v>
      </c>
      <c r="D259" s="50" t="s">
        <v>820</v>
      </c>
      <c r="E259" s="50" t="s">
        <v>2149</v>
      </c>
      <c r="F259" s="50">
        <v>161309</v>
      </c>
      <c r="G259" s="9">
        <v>43</v>
      </c>
      <c r="H259" s="9">
        <v>57</v>
      </c>
      <c r="I259" s="57">
        <v>32</v>
      </c>
      <c r="J259" s="9">
        <v>49</v>
      </c>
      <c r="K259" s="37">
        <f t="shared" si="6"/>
        <v>181</v>
      </c>
      <c r="L259" s="7" t="str">
        <f>VLOOKUP(M259,'Convert table'!$A$1:$B$15,2,0)</f>
        <v>Sơ trung cấp</v>
      </c>
      <c r="M259" s="8" t="str">
        <f t="shared" si="7"/>
        <v>B1.2</v>
      </c>
      <c r="N259" s="58" t="str">
        <f>VLOOKUP(M259,'Convert table'!$A$1:$C$15,3,0)</f>
        <v>VNU-ETP 6</v>
      </c>
    </row>
    <row r="260" spans="1:14" ht="19.5" customHeight="1" x14ac:dyDescent="0.25">
      <c r="A260" s="7">
        <v>250</v>
      </c>
      <c r="B260" s="48" t="s">
        <v>2150</v>
      </c>
      <c r="C260" s="49" t="s">
        <v>195</v>
      </c>
      <c r="D260" s="50" t="s">
        <v>933</v>
      </c>
      <c r="E260" s="50" t="s">
        <v>2151</v>
      </c>
      <c r="F260" s="50">
        <v>161310</v>
      </c>
      <c r="G260" s="9">
        <v>60</v>
      </c>
      <c r="H260" s="9">
        <v>75</v>
      </c>
      <c r="I260" s="57">
        <v>8</v>
      </c>
      <c r="J260" s="9">
        <v>42</v>
      </c>
      <c r="K260" s="37">
        <f t="shared" si="6"/>
        <v>185</v>
      </c>
      <c r="L260" s="7" t="str">
        <f>VLOOKUP(M260,'Convert table'!$A$1:$B$15,2,0)</f>
        <v>Sơ trung cấp</v>
      </c>
      <c r="M260" s="8" t="str">
        <f t="shared" si="7"/>
        <v>B1.2</v>
      </c>
      <c r="N260" s="58" t="str">
        <f>VLOOKUP(M260,'Convert table'!$A$1:$C$15,3,0)</f>
        <v>VNU-ETP 6</v>
      </c>
    </row>
    <row r="261" spans="1:14" ht="19.5" customHeight="1" x14ac:dyDescent="0.25">
      <c r="A261" s="7">
        <v>251</v>
      </c>
      <c r="B261" s="48" t="s">
        <v>2152</v>
      </c>
      <c r="C261" s="49" t="s">
        <v>139</v>
      </c>
      <c r="D261" s="50" t="s">
        <v>555</v>
      </c>
      <c r="E261" s="50" t="s">
        <v>2153</v>
      </c>
      <c r="F261" s="50">
        <v>161311</v>
      </c>
      <c r="G261" s="9">
        <v>34</v>
      </c>
      <c r="H261" s="9">
        <v>44</v>
      </c>
      <c r="I261" s="57">
        <v>40</v>
      </c>
      <c r="J261" s="9">
        <v>48</v>
      </c>
      <c r="K261" s="37">
        <f t="shared" si="6"/>
        <v>166</v>
      </c>
      <c r="L261" s="7" t="str">
        <f>VLOOKUP(M261,'Convert table'!$A$1:$B$15,2,0)</f>
        <v>Sơ trung cấp</v>
      </c>
      <c r="M261" s="8" t="str">
        <f t="shared" si="7"/>
        <v>B1.1</v>
      </c>
      <c r="N261" s="58" t="str">
        <f>VLOOKUP(M261,'Convert table'!$A$1:$C$15,3,0)</f>
        <v>VNU-ETP 5</v>
      </c>
    </row>
    <row r="262" spans="1:14" ht="19.5" customHeight="1" x14ac:dyDescent="0.25">
      <c r="A262" s="7">
        <v>252</v>
      </c>
      <c r="B262" s="48" t="s">
        <v>293</v>
      </c>
      <c r="C262" s="49" t="s">
        <v>139</v>
      </c>
      <c r="D262" s="50" t="s">
        <v>580</v>
      </c>
      <c r="E262" s="50" t="s">
        <v>2154</v>
      </c>
      <c r="F262" s="50">
        <v>161312</v>
      </c>
      <c r="G262" s="9">
        <v>56</v>
      </c>
      <c r="H262" s="9">
        <v>42</v>
      </c>
      <c r="I262" s="57">
        <v>24</v>
      </c>
      <c r="J262" s="9">
        <v>40</v>
      </c>
      <c r="K262" s="37">
        <f t="shared" si="6"/>
        <v>162</v>
      </c>
      <c r="L262" s="7" t="str">
        <f>VLOOKUP(M262,'Convert table'!$A$1:$B$15,2,0)</f>
        <v>Sơ trung cấp</v>
      </c>
      <c r="M262" s="8" t="str">
        <f t="shared" si="7"/>
        <v>B1.1</v>
      </c>
      <c r="N262" s="58" t="str">
        <f>VLOOKUP(M262,'Convert table'!$A$1:$C$15,3,0)</f>
        <v>VNU-ETP 5</v>
      </c>
    </row>
    <row r="263" spans="1:14" ht="19.5" customHeight="1" x14ac:dyDescent="0.25">
      <c r="A263" s="7">
        <v>253</v>
      </c>
      <c r="B263" s="48" t="s">
        <v>279</v>
      </c>
      <c r="C263" s="49" t="s">
        <v>139</v>
      </c>
      <c r="D263" s="50" t="s">
        <v>1180</v>
      </c>
      <c r="E263" s="50" t="s">
        <v>2155</v>
      </c>
      <c r="F263" s="50">
        <v>161313</v>
      </c>
      <c r="G263" s="9">
        <v>33</v>
      </c>
      <c r="H263" s="9">
        <v>44</v>
      </c>
      <c r="I263" s="57">
        <v>24</v>
      </c>
      <c r="J263" s="9">
        <v>23</v>
      </c>
      <c r="K263" s="37">
        <f t="shared" si="6"/>
        <v>124</v>
      </c>
      <c r="L263" s="7" t="str">
        <f>VLOOKUP(M263,'Convert table'!$A$1:$B$15,2,0)</f>
        <v>Sơ cấp</v>
      </c>
      <c r="M263" s="8" t="str">
        <f t="shared" si="7"/>
        <v>A2.1</v>
      </c>
      <c r="N263" s="58" t="str">
        <f>VLOOKUP(M263,'Convert table'!$A$1:$C$15,3,0)</f>
        <v>VNU-ETP 3</v>
      </c>
    </row>
    <row r="264" spans="1:14" ht="19.5" customHeight="1" x14ac:dyDescent="0.25">
      <c r="A264" s="7">
        <v>254</v>
      </c>
      <c r="B264" s="48" t="s">
        <v>161</v>
      </c>
      <c r="C264" s="49" t="s">
        <v>139</v>
      </c>
      <c r="D264" s="50" t="s">
        <v>1813</v>
      </c>
      <c r="E264" s="50" t="s">
        <v>2156</v>
      </c>
      <c r="F264" s="50">
        <v>161314</v>
      </c>
      <c r="G264" s="9">
        <v>32</v>
      </c>
      <c r="H264" s="9">
        <v>27</v>
      </c>
      <c r="I264" s="57">
        <v>3</v>
      </c>
      <c r="J264" s="9">
        <v>2</v>
      </c>
      <c r="K264" s="37">
        <f t="shared" si="6"/>
        <v>64</v>
      </c>
      <c r="L264" s="7" t="str">
        <f>VLOOKUP(M264,'Convert table'!$A$1:$B$15,2,0)</f>
        <v>Khởi đầu</v>
      </c>
      <c r="M264" s="8" t="str">
        <f t="shared" si="7"/>
        <v>A1.1</v>
      </c>
      <c r="N264" s="58" t="str">
        <f>VLOOKUP(M264,'Convert table'!$A$1:$C$15,3,0)</f>
        <v>VNU-ETP 1</v>
      </c>
    </row>
    <row r="265" spans="1:14" ht="19.5" customHeight="1" x14ac:dyDescent="0.25">
      <c r="A265" s="7">
        <v>255</v>
      </c>
      <c r="B265" s="48" t="s">
        <v>216</v>
      </c>
      <c r="C265" s="49" t="s">
        <v>139</v>
      </c>
      <c r="D265" s="50" t="s">
        <v>2157</v>
      </c>
      <c r="E265" s="50" t="s">
        <v>2158</v>
      </c>
      <c r="F265" s="50">
        <v>161315</v>
      </c>
      <c r="G265" s="9">
        <v>37</v>
      </c>
      <c r="H265" s="9">
        <v>23</v>
      </c>
      <c r="I265" s="57">
        <v>0</v>
      </c>
      <c r="J265" s="9">
        <v>21</v>
      </c>
      <c r="K265" s="37">
        <f t="shared" si="6"/>
        <v>81</v>
      </c>
      <c r="L265" s="7" t="str">
        <f>VLOOKUP(M265,'Convert table'!$A$1:$B$15,2,0)</f>
        <v>Khởi đầu</v>
      </c>
      <c r="M265" s="8" t="str">
        <f t="shared" si="7"/>
        <v>A1.2</v>
      </c>
      <c r="N265" s="58" t="str">
        <f>VLOOKUP(M265,'Convert table'!$A$1:$C$15,3,0)</f>
        <v>VNU-ETP 2</v>
      </c>
    </row>
    <row r="266" spans="1:14" ht="19.5" customHeight="1" x14ac:dyDescent="0.25">
      <c r="A266" s="7">
        <v>256</v>
      </c>
      <c r="B266" s="48" t="s">
        <v>243</v>
      </c>
      <c r="C266" s="49" t="s">
        <v>139</v>
      </c>
      <c r="D266" s="50" t="s">
        <v>787</v>
      </c>
      <c r="E266" s="50" t="s">
        <v>2159</v>
      </c>
      <c r="F266" s="50">
        <v>161316</v>
      </c>
      <c r="G266" s="9">
        <v>42</v>
      </c>
      <c r="H266" s="9">
        <v>66</v>
      </c>
      <c r="I266" s="57">
        <v>29</v>
      </c>
      <c r="J266" s="9">
        <v>33</v>
      </c>
      <c r="K266" s="37">
        <f t="shared" si="6"/>
        <v>170</v>
      </c>
      <c r="L266" s="7" t="str">
        <f>VLOOKUP(M266,'Convert table'!$A$1:$B$15,2,0)</f>
        <v>Sơ trung cấp</v>
      </c>
      <c r="M266" s="8" t="str">
        <f t="shared" si="7"/>
        <v>B1.1</v>
      </c>
      <c r="N266" s="58" t="str">
        <f>VLOOKUP(M266,'Convert table'!$A$1:$C$15,3,0)</f>
        <v>VNU-ETP 5</v>
      </c>
    </row>
    <row r="267" spans="1:14" ht="19.5" customHeight="1" x14ac:dyDescent="0.25">
      <c r="A267" s="7">
        <v>257</v>
      </c>
      <c r="B267" s="48" t="s">
        <v>2160</v>
      </c>
      <c r="C267" s="49" t="s">
        <v>139</v>
      </c>
      <c r="D267" s="50" t="s">
        <v>346</v>
      </c>
      <c r="E267" s="50" t="s">
        <v>2161</v>
      </c>
      <c r="F267" s="50">
        <v>161317</v>
      </c>
      <c r="G267" s="71" t="s">
        <v>3643</v>
      </c>
      <c r="H267" s="72"/>
      <c r="I267" s="72"/>
      <c r="J267" s="72"/>
      <c r="K267" s="73"/>
      <c r="L267" s="7"/>
      <c r="M267" s="8"/>
      <c r="N267" s="58"/>
    </row>
    <row r="268" spans="1:14" ht="19.5" customHeight="1" x14ac:dyDescent="0.25">
      <c r="A268" s="7">
        <v>258</v>
      </c>
      <c r="B268" s="48" t="s">
        <v>2162</v>
      </c>
      <c r="C268" s="49" t="s">
        <v>139</v>
      </c>
      <c r="D268" s="50" t="s">
        <v>997</v>
      </c>
      <c r="E268" s="50" t="s">
        <v>2163</v>
      </c>
      <c r="F268" s="50">
        <v>161318</v>
      </c>
      <c r="G268" s="9">
        <v>6</v>
      </c>
      <c r="H268" s="9">
        <v>40</v>
      </c>
      <c r="I268" s="57">
        <v>0</v>
      </c>
      <c r="J268" s="9">
        <v>0</v>
      </c>
      <c r="K268" s="37">
        <f t="shared" ref="K268:K330" si="8">G268+H268+I268+J268</f>
        <v>46</v>
      </c>
      <c r="L268" s="7" t="str">
        <f>VLOOKUP(M268,'Convert table'!$A$1:$B$15,2,0)</f>
        <v>Khởi đầu</v>
      </c>
      <c r="M268" s="8" t="str">
        <f t="shared" ref="M268:M330" si="9">IF(K268&gt;=376,"C2.2",IF(K268&gt;=351,"C2.1",IF(K268&gt;=326,"C1.2",IF(K268&gt;=301,"C1.1",IF(K268&gt;=276,"B2.2",IF(K268&gt;=251,"B2.1",IF(K268&gt;=226,"B1.4",IF(K268&gt;=201,"B1.3",IF(K268&gt;=176,"B1.2",IF(K268&gt;=151,"B1.1",IF(K268&gt;=126,"A2.2",IF(K268&gt;=101,"A2.1",IF(K268&gt;=76,"A1.2","A1.1")))))))))))))</f>
        <v>A1.1</v>
      </c>
      <c r="N268" s="58" t="str">
        <f>VLOOKUP(M268,'Convert table'!$A$1:$C$15,3,0)</f>
        <v>VNU-ETP 1</v>
      </c>
    </row>
    <row r="269" spans="1:14" ht="19.5" customHeight="1" x14ac:dyDescent="0.25">
      <c r="A269" s="7">
        <v>259</v>
      </c>
      <c r="B269" s="48" t="s">
        <v>2164</v>
      </c>
      <c r="C269" s="49" t="s">
        <v>139</v>
      </c>
      <c r="D269" s="50" t="s">
        <v>841</v>
      </c>
      <c r="E269" s="50" t="s">
        <v>2165</v>
      </c>
      <c r="F269" s="50">
        <v>161319</v>
      </c>
      <c r="G269" s="9">
        <v>29</v>
      </c>
      <c r="H269" s="9">
        <v>38</v>
      </c>
      <c r="I269" s="57">
        <v>40</v>
      </c>
      <c r="J269" s="9">
        <v>51</v>
      </c>
      <c r="K269" s="37">
        <f t="shared" si="8"/>
        <v>158</v>
      </c>
      <c r="L269" s="7" t="str">
        <f>VLOOKUP(M269,'Convert table'!$A$1:$B$15,2,0)</f>
        <v>Sơ trung cấp</v>
      </c>
      <c r="M269" s="8" t="str">
        <f t="shared" si="9"/>
        <v>B1.1</v>
      </c>
      <c r="N269" s="58" t="str">
        <f>VLOOKUP(M269,'Convert table'!$A$1:$C$15,3,0)</f>
        <v>VNU-ETP 5</v>
      </c>
    </row>
    <row r="270" spans="1:14" ht="19.5" customHeight="1" x14ac:dyDescent="0.25">
      <c r="A270" s="7">
        <v>260</v>
      </c>
      <c r="B270" s="48" t="s">
        <v>2166</v>
      </c>
      <c r="C270" s="49" t="s">
        <v>139</v>
      </c>
      <c r="D270" s="50" t="s">
        <v>1097</v>
      </c>
      <c r="E270" s="50" t="s">
        <v>2167</v>
      </c>
      <c r="F270" s="50">
        <v>161320</v>
      </c>
      <c r="G270" s="9">
        <v>55</v>
      </c>
      <c r="H270" s="9">
        <v>74</v>
      </c>
      <c r="I270" s="57">
        <v>40</v>
      </c>
      <c r="J270" s="9">
        <v>55</v>
      </c>
      <c r="K270" s="37">
        <f t="shared" si="8"/>
        <v>224</v>
      </c>
      <c r="L270" s="7" t="str">
        <f>VLOOKUP(M270,'Convert table'!$A$1:$B$15,2,0)</f>
        <v>Trung cấp</v>
      </c>
      <c r="M270" s="8" t="str">
        <f t="shared" si="9"/>
        <v>B1.3</v>
      </c>
      <c r="N270" s="58" t="str">
        <f>VLOOKUP(M270,'Convert table'!$A$1:$C$15,3,0)</f>
        <v>VNU-ETP 7</v>
      </c>
    </row>
    <row r="271" spans="1:14" ht="19.5" customHeight="1" x14ac:dyDescent="0.25">
      <c r="A271" s="7">
        <v>261</v>
      </c>
      <c r="B271" s="48" t="s">
        <v>290</v>
      </c>
      <c r="C271" s="49" t="s">
        <v>139</v>
      </c>
      <c r="D271" s="50" t="s">
        <v>774</v>
      </c>
      <c r="E271" s="50" t="s">
        <v>2168</v>
      </c>
      <c r="F271" s="50">
        <v>161321</v>
      </c>
      <c r="G271" s="9">
        <v>31</v>
      </c>
      <c r="H271" s="9">
        <v>39</v>
      </c>
      <c r="I271" s="57">
        <v>12</v>
      </c>
      <c r="J271" s="9">
        <v>18</v>
      </c>
      <c r="K271" s="37">
        <f t="shared" si="8"/>
        <v>100</v>
      </c>
      <c r="L271" s="7" t="str">
        <f>VLOOKUP(M271,'Convert table'!$A$1:$B$15,2,0)</f>
        <v>Khởi đầu</v>
      </c>
      <c r="M271" s="8" t="str">
        <f t="shared" si="9"/>
        <v>A1.2</v>
      </c>
      <c r="N271" s="58" t="str">
        <f>VLOOKUP(M271,'Convert table'!$A$1:$C$15,3,0)</f>
        <v>VNU-ETP 2</v>
      </c>
    </row>
    <row r="272" spans="1:14" ht="19.5" customHeight="1" x14ac:dyDescent="0.25">
      <c r="A272" s="7">
        <v>262</v>
      </c>
      <c r="B272" s="48" t="s">
        <v>2169</v>
      </c>
      <c r="C272" s="49" t="s">
        <v>139</v>
      </c>
      <c r="D272" s="50" t="s">
        <v>1373</v>
      </c>
      <c r="E272" s="50" t="s">
        <v>2170</v>
      </c>
      <c r="F272" s="50">
        <v>161322</v>
      </c>
      <c r="G272" s="9">
        <v>54</v>
      </c>
      <c r="H272" s="9">
        <v>68</v>
      </c>
      <c r="I272" s="57">
        <v>37</v>
      </c>
      <c r="J272" s="9">
        <v>30</v>
      </c>
      <c r="K272" s="37">
        <f t="shared" si="8"/>
        <v>189</v>
      </c>
      <c r="L272" s="7" t="str">
        <f>VLOOKUP(M272,'Convert table'!$A$1:$B$15,2,0)</f>
        <v>Sơ trung cấp</v>
      </c>
      <c r="M272" s="8" t="str">
        <f t="shared" si="9"/>
        <v>B1.2</v>
      </c>
      <c r="N272" s="58" t="str">
        <f>VLOOKUP(M272,'Convert table'!$A$1:$C$15,3,0)</f>
        <v>VNU-ETP 6</v>
      </c>
    </row>
    <row r="273" spans="1:14" ht="19.5" customHeight="1" x14ac:dyDescent="0.25">
      <c r="A273" s="7">
        <v>263</v>
      </c>
      <c r="B273" s="48" t="s">
        <v>2171</v>
      </c>
      <c r="C273" s="49" t="s">
        <v>139</v>
      </c>
      <c r="D273" s="50" t="s">
        <v>816</v>
      </c>
      <c r="E273" s="50" t="s">
        <v>2172</v>
      </c>
      <c r="F273" s="50">
        <v>161323</v>
      </c>
      <c r="G273" s="9">
        <v>49</v>
      </c>
      <c r="H273" s="9">
        <v>67</v>
      </c>
      <c r="I273" s="57">
        <v>40</v>
      </c>
      <c r="J273" s="9">
        <v>36</v>
      </c>
      <c r="K273" s="37">
        <f t="shared" si="8"/>
        <v>192</v>
      </c>
      <c r="L273" s="7" t="str">
        <f>VLOOKUP(M273,'Convert table'!$A$1:$B$15,2,0)</f>
        <v>Sơ trung cấp</v>
      </c>
      <c r="M273" s="8" t="str">
        <f t="shared" si="9"/>
        <v>B1.2</v>
      </c>
      <c r="N273" s="58" t="str">
        <f>VLOOKUP(M273,'Convert table'!$A$1:$C$15,3,0)</f>
        <v>VNU-ETP 6</v>
      </c>
    </row>
    <row r="274" spans="1:14" ht="19.5" customHeight="1" x14ac:dyDescent="0.25">
      <c r="A274" s="7">
        <v>264</v>
      </c>
      <c r="B274" s="48" t="s">
        <v>2173</v>
      </c>
      <c r="C274" s="49" t="s">
        <v>139</v>
      </c>
      <c r="D274" s="50" t="s">
        <v>468</v>
      </c>
      <c r="E274" s="50" t="s">
        <v>2174</v>
      </c>
      <c r="F274" s="50">
        <v>161324</v>
      </c>
      <c r="G274" s="9">
        <v>66</v>
      </c>
      <c r="H274" s="9">
        <v>91</v>
      </c>
      <c r="I274" s="57">
        <v>28</v>
      </c>
      <c r="J274" s="9">
        <v>54</v>
      </c>
      <c r="K274" s="37">
        <f t="shared" si="8"/>
        <v>239</v>
      </c>
      <c r="L274" s="7" t="str">
        <f>VLOOKUP(M274,'Convert table'!$A$1:$B$15,2,0)</f>
        <v>Trung cấp</v>
      </c>
      <c r="M274" s="8" t="str">
        <f t="shared" si="9"/>
        <v>B1.4</v>
      </c>
      <c r="N274" s="58" t="str">
        <f>VLOOKUP(M274,'Convert table'!$A$1:$C$15,3,0)</f>
        <v>VNU-ETP 8</v>
      </c>
    </row>
    <row r="275" spans="1:14" ht="19.5" customHeight="1" x14ac:dyDescent="0.25">
      <c r="A275" s="7">
        <v>265</v>
      </c>
      <c r="B275" s="48" t="s">
        <v>2175</v>
      </c>
      <c r="C275" s="49" t="s">
        <v>140</v>
      </c>
      <c r="D275" s="50" t="s">
        <v>1650</v>
      </c>
      <c r="E275" s="50" t="s">
        <v>2176</v>
      </c>
      <c r="F275" s="50">
        <v>161325</v>
      </c>
      <c r="G275" s="9">
        <v>31</v>
      </c>
      <c r="H275" s="9">
        <v>37</v>
      </c>
      <c r="I275" s="57">
        <v>16</v>
      </c>
      <c r="J275" s="9">
        <v>26</v>
      </c>
      <c r="K275" s="37">
        <f t="shared" si="8"/>
        <v>110</v>
      </c>
      <c r="L275" s="7" t="str">
        <f>VLOOKUP(M275,'Convert table'!$A$1:$B$15,2,0)</f>
        <v>Sơ cấp</v>
      </c>
      <c r="M275" s="8" t="str">
        <f t="shared" si="9"/>
        <v>A2.1</v>
      </c>
      <c r="N275" s="58" t="str">
        <f>VLOOKUP(M275,'Convert table'!$A$1:$C$15,3,0)</f>
        <v>VNU-ETP 3</v>
      </c>
    </row>
    <row r="276" spans="1:14" ht="19.5" customHeight="1" x14ac:dyDescent="0.25">
      <c r="A276" s="7">
        <v>266</v>
      </c>
      <c r="B276" s="48" t="s">
        <v>2177</v>
      </c>
      <c r="C276" s="49" t="s">
        <v>140</v>
      </c>
      <c r="D276" s="50" t="s">
        <v>1267</v>
      </c>
      <c r="E276" s="50" t="s">
        <v>2178</v>
      </c>
      <c r="F276" s="50">
        <v>161326</v>
      </c>
      <c r="G276" s="9">
        <v>62</v>
      </c>
      <c r="H276" s="9">
        <v>78</v>
      </c>
      <c r="I276" s="57">
        <v>53</v>
      </c>
      <c r="J276" s="9">
        <v>56</v>
      </c>
      <c r="K276" s="37">
        <f t="shared" si="8"/>
        <v>249</v>
      </c>
      <c r="L276" s="7" t="str">
        <f>VLOOKUP(M276,'Convert table'!$A$1:$B$15,2,0)</f>
        <v>Trung cấp</v>
      </c>
      <c r="M276" s="8" t="str">
        <f t="shared" si="9"/>
        <v>B1.4</v>
      </c>
      <c r="N276" s="58" t="str">
        <f>VLOOKUP(M276,'Convert table'!$A$1:$C$15,3,0)</f>
        <v>VNU-ETP 8</v>
      </c>
    </row>
    <row r="277" spans="1:14" ht="19.5" customHeight="1" x14ac:dyDescent="0.25">
      <c r="A277" s="7">
        <v>267</v>
      </c>
      <c r="B277" s="48" t="s">
        <v>2179</v>
      </c>
      <c r="C277" s="49" t="s">
        <v>140</v>
      </c>
      <c r="D277" s="50" t="s">
        <v>977</v>
      </c>
      <c r="E277" s="50" t="s">
        <v>2180</v>
      </c>
      <c r="F277" s="50">
        <v>161327</v>
      </c>
      <c r="G277" s="9">
        <v>44</v>
      </c>
      <c r="H277" s="9">
        <v>64</v>
      </c>
      <c r="I277" s="57">
        <v>40</v>
      </c>
      <c r="J277" s="9">
        <v>59</v>
      </c>
      <c r="K277" s="37">
        <f t="shared" si="8"/>
        <v>207</v>
      </c>
      <c r="L277" s="7" t="str">
        <f>VLOOKUP(M277,'Convert table'!$A$1:$B$15,2,0)</f>
        <v>Trung cấp</v>
      </c>
      <c r="M277" s="8" t="str">
        <f t="shared" si="9"/>
        <v>B1.3</v>
      </c>
      <c r="N277" s="58" t="str">
        <f>VLOOKUP(M277,'Convert table'!$A$1:$C$15,3,0)</f>
        <v>VNU-ETP 7</v>
      </c>
    </row>
    <row r="278" spans="1:14" ht="19.5" customHeight="1" x14ac:dyDescent="0.25">
      <c r="A278" s="7">
        <v>268</v>
      </c>
      <c r="B278" s="48" t="s">
        <v>283</v>
      </c>
      <c r="C278" s="49" t="s">
        <v>140</v>
      </c>
      <c r="D278" s="50" t="s">
        <v>2181</v>
      </c>
      <c r="E278" s="50" t="s">
        <v>2182</v>
      </c>
      <c r="F278" s="50">
        <v>161328</v>
      </c>
      <c r="G278" s="9">
        <v>36</v>
      </c>
      <c r="H278" s="9">
        <v>62</v>
      </c>
      <c r="I278" s="57">
        <v>36</v>
      </c>
      <c r="J278" s="9">
        <v>43</v>
      </c>
      <c r="K278" s="37">
        <f t="shared" si="8"/>
        <v>177</v>
      </c>
      <c r="L278" s="7" t="str">
        <f>VLOOKUP(M278,'Convert table'!$A$1:$B$15,2,0)</f>
        <v>Sơ trung cấp</v>
      </c>
      <c r="M278" s="8" t="str">
        <f t="shared" si="9"/>
        <v>B1.2</v>
      </c>
      <c r="N278" s="58" t="str">
        <f>VLOOKUP(M278,'Convert table'!$A$1:$C$15,3,0)</f>
        <v>VNU-ETP 6</v>
      </c>
    </row>
    <row r="279" spans="1:14" ht="19.5" customHeight="1" x14ac:dyDescent="0.25">
      <c r="A279" s="7">
        <v>269</v>
      </c>
      <c r="B279" s="48" t="s">
        <v>2183</v>
      </c>
      <c r="C279" s="49" t="s">
        <v>140</v>
      </c>
      <c r="D279" s="50" t="s">
        <v>593</v>
      </c>
      <c r="E279" s="50" t="s">
        <v>2184</v>
      </c>
      <c r="F279" s="50">
        <v>161329</v>
      </c>
      <c r="G279" s="9">
        <v>36</v>
      </c>
      <c r="H279" s="9">
        <v>65</v>
      </c>
      <c r="I279" s="57">
        <v>48</v>
      </c>
      <c r="J279" s="9">
        <v>52</v>
      </c>
      <c r="K279" s="37">
        <f t="shared" si="8"/>
        <v>201</v>
      </c>
      <c r="L279" s="7" t="str">
        <f>VLOOKUP(M279,'Convert table'!$A$1:$B$15,2,0)</f>
        <v>Trung cấp</v>
      </c>
      <c r="M279" s="8" t="str">
        <f t="shared" si="9"/>
        <v>B1.3</v>
      </c>
      <c r="N279" s="58" t="str">
        <f>VLOOKUP(M279,'Convert table'!$A$1:$C$15,3,0)</f>
        <v>VNU-ETP 7</v>
      </c>
    </row>
    <row r="280" spans="1:14" ht="19.5" customHeight="1" x14ac:dyDescent="0.25">
      <c r="A280" s="7">
        <v>270</v>
      </c>
      <c r="B280" s="48" t="s">
        <v>776</v>
      </c>
      <c r="C280" s="49" t="s">
        <v>140</v>
      </c>
      <c r="D280" s="50" t="s">
        <v>955</v>
      </c>
      <c r="E280" s="50" t="s">
        <v>2185</v>
      </c>
      <c r="F280" s="50">
        <v>161330</v>
      </c>
      <c r="G280" s="9">
        <v>27</v>
      </c>
      <c r="H280" s="9">
        <v>52</v>
      </c>
      <c r="I280" s="57">
        <v>3</v>
      </c>
      <c r="J280" s="9">
        <v>21</v>
      </c>
      <c r="K280" s="37">
        <f t="shared" si="8"/>
        <v>103</v>
      </c>
      <c r="L280" s="7" t="str">
        <f>VLOOKUP(M280,'Convert table'!$A$1:$B$15,2,0)</f>
        <v>Sơ cấp</v>
      </c>
      <c r="M280" s="8" t="str">
        <f t="shared" si="9"/>
        <v>A2.1</v>
      </c>
      <c r="N280" s="58" t="str">
        <f>VLOOKUP(M280,'Convert table'!$A$1:$C$15,3,0)</f>
        <v>VNU-ETP 3</v>
      </c>
    </row>
    <row r="281" spans="1:14" ht="19.5" customHeight="1" x14ac:dyDescent="0.25">
      <c r="A281" s="7">
        <v>271</v>
      </c>
      <c r="B281" s="48" t="s">
        <v>2186</v>
      </c>
      <c r="C281" s="49" t="s">
        <v>2187</v>
      </c>
      <c r="D281" s="50" t="s">
        <v>555</v>
      </c>
      <c r="E281" s="50" t="s">
        <v>2188</v>
      </c>
      <c r="F281" s="50">
        <v>161331</v>
      </c>
      <c r="G281" s="9">
        <v>32</v>
      </c>
      <c r="H281" s="9">
        <v>47</v>
      </c>
      <c r="I281" s="57">
        <v>35</v>
      </c>
      <c r="J281" s="9">
        <v>29</v>
      </c>
      <c r="K281" s="37">
        <f t="shared" si="8"/>
        <v>143</v>
      </c>
      <c r="L281" s="7" t="str">
        <f>VLOOKUP(M281,'Convert table'!$A$1:$B$15,2,0)</f>
        <v>Sơ cấp</v>
      </c>
      <c r="M281" s="8" t="str">
        <f t="shared" si="9"/>
        <v>A2.2</v>
      </c>
      <c r="N281" s="58" t="str">
        <f>VLOOKUP(M281,'Convert table'!$A$1:$C$15,3,0)</f>
        <v>VNU-ETP 4</v>
      </c>
    </row>
    <row r="282" spans="1:14" ht="19.5" customHeight="1" x14ac:dyDescent="0.25">
      <c r="A282" s="7">
        <v>272</v>
      </c>
      <c r="B282" s="48" t="s">
        <v>2189</v>
      </c>
      <c r="C282" s="49" t="s">
        <v>1147</v>
      </c>
      <c r="D282" s="50" t="s">
        <v>936</v>
      </c>
      <c r="E282" s="50" t="s">
        <v>2190</v>
      </c>
      <c r="F282" s="50">
        <v>161332</v>
      </c>
      <c r="G282" s="9">
        <v>26</v>
      </c>
      <c r="H282" s="9">
        <v>22</v>
      </c>
      <c r="I282" s="57">
        <v>3</v>
      </c>
      <c r="J282" s="9">
        <v>8</v>
      </c>
      <c r="K282" s="37">
        <f t="shared" si="8"/>
        <v>59</v>
      </c>
      <c r="L282" s="7" t="str">
        <f>VLOOKUP(M282,'Convert table'!$A$1:$B$15,2,0)</f>
        <v>Khởi đầu</v>
      </c>
      <c r="M282" s="8" t="str">
        <f t="shared" si="9"/>
        <v>A1.1</v>
      </c>
      <c r="N282" s="58" t="str">
        <f>VLOOKUP(M282,'Convert table'!$A$1:$C$15,3,0)</f>
        <v>VNU-ETP 1</v>
      </c>
    </row>
    <row r="283" spans="1:14" ht="19.5" customHeight="1" x14ac:dyDescent="0.25">
      <c r="A283" s="7">
        <v>273</v>
      </c>
      <c r="B283" s="48" t="s">
        <v>706</v>
      </c>
      <c r="C283" s="49" t="s">
        <v>1147</v>
      </c>
      <c r="D283" s="50" t="s">
        <v>1828</v>
      </c>
      <c r="E283" s="50" t="s">
        <v>2191</v>
      </c>
      <c r="F283" s="50">
        <v>161333</v>
      </c>
      <c r="G283" s="9">
        <v>20</v>
      </c>
      <c r="H283" s="9">
        <v>23</v>
      </c>
      <c r="I283" s="57">
        <v>8</v>
      </c>
      <c r="J283" s="9">
        <v>14</v>
      </c>
      <c r="K283" s="37">
        <f t="shared" si="8"/>
        <v>65</v>
      </c>
      <c r="L283" s="7" t="str">
        <f>VLOOKUP(M283,'Convert table'!$A$1:$B$15,2,0)</f>
        <v>Khởi đầu</v>
      </c>
      <c r="M283" s="8" t="str">
        <f t="shared" si="9"/>
        <v>A1.1</v>
      </c>
      <c r="N283" s="58" t="str">
        <f>VLOOKUP(M283,'Convert table'!$A$1:$C$15,3,0)</f>
        <v>VNU-ETP 1</v>
      </c>
    </row>
    <row r="284" spans="1:14" ht="19.5" customHeight="1" x14ac:dyDescent="0.25">
      <c r="A284" s="7">
        <v>274</v>
      </c>
      <c r="B284" s="48" t="s">
        <v>2192</v>
      </c>
      <c r="C284" s="49" t="s">
        <v>204</v>
      </c>
      <c r="D284" s="50" t="s">
        <v>2193</v>
      </c>
      <c r="E284" s="50" t="s">
        <v>2194</v>
      </c>
      <c r="F284" s="50">
        <v>161334</v>
      </c>
      <c r="G284" s="9">
        <v>40</v>
      </c>
      <c r="H284" s="9">
        <v>44</v>
      </c>
      <c r="I284" s="57">
        <v>25</v>
      </c>
      <c r="J284" s="9">
        <v>36</v>
      </c>
      <c r="K284" s="37">
        <f t="shared" si="8"/>
        <v>145</v>
      </c>
      <c r="L284" s="7" t="str">
        <f>VLOOKUP(M284,'Convert table'!$A$1:$B$15,2,0)</f>
        <v>Sơ cấp</v>
      </c>
      <c r="M284" s="8" t="str">
        <f t="shared" si="9"/>
        <v>A2.2</v>
      </c>
      <c r="N284" s="58" t="str">
        <f>VLOOKUP(M284,'Convert table'!$A$1:$C$15,3,0)</f>
        <v>VNU-ETP 4</v>
      </c>
    </row>
    <row r="285" spans="1:14" ht="19.5" customHeight="1" x14ac:dyDescent="0.25">
      <c r="A285" s="7">
        <v>275</v>
      </c>
      <c r="B285" s="48" t="s">
        <v>2195</v>
      </c>
      <c r="C285" s="49" t="s">
        <v>204</v>
      </c>
      <c r="D285" s="50" t="s">
        <v>2196</v>
      </c>
      <c r="E285" s="50" t="s">
        <v>2197</v>
      </c>
      <c r="F285" s="50">
        <v>161335</v>
      </c>
      <c r="G285" s="9">
        <v>49</v>
      </c>
      <c r="H285" s="9">
        <v>51</v>
      </c>
      <c r="I285" s="57">
        <v>32</v>
      </c>
      <c r="J285" s="9">
        <v>49</v>
      </c>
      <c r="K285" s="37">
        <f t="shared" si="8"/>
        <v>181</v>
      </c>
      <c r="L285" s="7" t="str">
        <f>VLOOKUP(M285,'Convert table'!$A$1:$B$15,2,0)</f>
        <v>Sơ trung cấp</v>
      </c>
      <c r="M285" s="8" t="str">
        <f t="shared" si="9"/>
        <v>B1.2</v>
      </c>
      <c r="N285" s="58" t="str">
        <f>VLOOKUP(M285,'Convert table'!$A$1:$C$15,3,0)</f>
        <v>VNU-ETP 6</v>
      </c>
    </row>
    <row r="286" spans="1:14" ht="19.5" customHeight="1" x14ac:dyDescent="0.25">
      <c r="A286" s="7">
        <v>276</v>
      </c>
      <c r="B286" s="48" t="s">
        <v>2200</v>
      </c>
      <c r="C286" s="49" t="s">
        <v>177</v>
      </c>
      <c r="D286" s="50" t="s">
        <v>448</v>
      </c>
      <c r="E286" s="50" t="s">
        <v>2201</v>
      </c>
      <c r="F286" s="50">
        <v>161337</v>
      </c>
      <c r="G286" s="71" t="s">
        <v>3643</v>
      </c>
      <c r="H286" s="72"/>
      <c r="I286" s="72"/>
      <c r="J286" s="72"/>
      <c r="K286" s="73"/>
      <c r="L286" s="7"/>
      <c r="M286" s="8"/>
      <c r="N286" s="58"/>
    </row>
    <row r="287" spans="1:14" ht="19.5" customHeight="1" x14ac:dyDescent="0.25">
      <c r="A287" s="7">
        <v>277</v>
      </c>
      <c r="B287" s="48" t="s">
        <v>2202</v>
      </c>
      <c r="C287" s="49" t="s">
        <v>177</v>
      </c>
      <c r="D287" s="50" t="s">
        <v>2055</v>
      </c>
      <c r="E287" s="50" t="s">
        <v>2203</v>
      </c>
      <c r="F287" s="50">
        <v>161338</v>
      </c>
      <c r="G287" s="9">
        <v>53</v>
      </c>
      <c r="H287" s="9">
        <v>81</v>
      </c>
      <c r="I287" s="57">
        <v>52</v>
      </c>
      <c r="J287" s="9">
        <v>71</v>
      </c>
      <c r="K287" s="37">
        <f t="shared" si="8"/>
        <v>257</v>
      </c>
      <c r="L287" s="7" t="str">
        <f>VLOOKUP(M287,'Convert table'!$A$1:$B$15,2,0)</f>
        <v>Cao trung cấp</v>
      </c>
      <c r="M287" s="8" t="str">
        <f t="shared" si="9"/>
        <v>B2.1</v>
      </c>
      <c r="N287" s="58" t="str">
        <f>VLOOKUP(M287,'Convert table'!$A$1:$C$15,3,0)</f>
        <v>VNU-ETP 9</v>
      </c>
    </row>
    <row r="288" spans="1:14" ht="19.5" customHeight="1" x14ac:dyDescent="0.25">
      <c r="A288" s="7">
        <v>278</v>
      </c>
      <c r="B288" s="48" t="s">
        <v>2204</v>
      </c>
      <c r="C288" s="49" t="s">
        <v>177</v>
      </c>
      <c r="D288" s="50" t="s">
        <v>2196</v>
      </c>
      <c r="E288" s="50" t="s">
        <v>2205</v>
      </c>
      <c r="F288" s="50">
        <v>161339</v>
      </c>
      <c r="G288" s="9">
        <v>44</v>
      </c>
      <c r="H288" s="9">
        <v>35</v>
      </c>
      <c r="I288" s="57">
        <v>0</v>
      </c>
      <c r="J288" s="9">
        <v>20</v>
      </c>
      <c r="K288" s="37">
        <f t="shared" si="8"/>
        <v>99</v>
      </c>
      <c r="L288" s="7" t="str">
        <f>VLOOKUP(M288,'Convert table'!$A$1:$B$15,2,0)</f>
        <v>Khởi đầu</v>
      </c>
      <c r="M288" s="8" t="str">
        <f t="shared" si="9"/>
        <v>A1.2</v>
      </c>
      <c r="N288" s="58" t="str">
        <f>VLOOKUP(M288,'Convert table'!$A$1:$C$15,3,0)</f>
        <v>VNU-ETP 2</v>
      </c>
    </row>
    <row r="289" spans="1:14" ht="19.5" customHeight="1" x14ac:dyDescent="0.25">
      <c r="A289" s="7">
        <v>279</v>
      </c>
      <c r="B289" s="48" t="s">
        <v>285</v>
      </c>
      <c r="C289" s="49" t="s">
        <v>177</v>
      </c>
      <c r="D289" s="50" t="s">
        <v>920</v>
      </c>
      <c r="E289" s="50" t="s">
        <v>2206</v>
      </c>
      <c r="F289" s="50">
        <v>161340</v>
      </c>
      <c r="G289" s="9">
        <v>44</v>
      </c>
      <c r="H289" s="9">
        <v>74</v>
      </c>
      <c r="I289" s="57">
        <v>36</v>
      </c>
      <c r="J289" s="9">
        <v>52</v>
      </c>
      <c r="K289" s="37">
        <f t="shared" si="8"/>
        <v>206</v>
      </c>
      <c r="L289" s="7" t="str">
        <f>VLOOKUP(M289,'Convert table'!$A$1:$B$15,2,0)</f>
        <v>Trung cấp</v>
      </c>
      <c r="M289" s="8" t="str">
        <f t="shared" si="9"/>
        <v>B1.3</v>
      </c>
      <c r="N289" s="58" t="str">
        <f>VLOOKUP(M289,'Convert table'!$A$1:$C$15,3,0)</f>
        <v>VNU-ETP 7</v>
      </c>
    </row>
    <row r="290" spans="1:14" ht="19.5" customHeight="1" x14ac:dyDescent="0.25">
      <c r="A290" s="7">
        <v>280</v>
      </c>
      <c r="B290" s="48" t="s">
        <v>2207</v>
      </c>
      <c r="C290" s="49" t="s">
        <v>2208</v>
      </c>
      <c r="D290" s="50" t="s">
        <v>1128</v>
      </c>
      <c r="E290" s="50" t="s">
        <v>2209</v>
      </c>
      <c r="F290" s="50">
        <v>161341</v>
      </c>
      <c r="G290" s="9">
        <v>33</v>
      </c>
      <c r="H290" s="9">
        <v>67</v>
      </c>
      <c r="I290" s="57">
        <v>32</v>
      </c>
      <c r="J290" s="9">
        <v>49</v>
      </c>
      <c r="K290" s="37">
        <f t="shared" si="8"/>
        <v>181</v>
      </c>
      <c r="L290" s="7" t="str">
        <f>VLOOKUP(M290,'Convert table'!$A$1:$B$15,2,0)</f>
        <v>Sơ trung cấp</v>
      </c>
      <c r="M290" s="8" t="str">
        <f t="shared" si="9"/>
        <v>B1.2</v>
      </c>
      <c r="N290" s="58" t="str">
        <f>VLOOKUP(M290,'Convert table'!$A$1:$C$15,3,0)</f>
        <v>VNU-ETP 6</v>
      </c>
    </row>
    <row r="291" spans="1:14" ht="19.5" customHeight="1" x14ac:dyDescent="0.25">
      <c r="A291" s="7">
        <v>281</v>
      </c>
      <c r="B291" s="48" t="s">
        <v>272</v>
      </c>
      <c r="C291" s="49" t="s">
        <v>2210</v>
      </c>
      <c r="D291" s="50" t="s">
        <v>2211</v>
      </c>
      <c r="E291" s="50" t="s">
        <v>2212</v>
      </c>
      <c r="F291" s="50">
        <v>161342</v>
      </c>
      <c r="G291" s="9">
        <v>43</v>
      </c>
      <c r="H291" s="9">
        <v>38</v>
      </c>
      <c r="I291" s="57">
        <v>4</v>
      </c>
      <c r="J291" s="9">
        <v>0</v>
      </c>
      <c r="K291" s="37">
        <f t="shared" si="8"/>
        <v>85</v>
      </c>
      <c r="L291" s="7" t="str">
        <f>VLOOKUP(M291,'Convert table'!$A$1:$B$15,2,0)</f>
        <v>Khởi đầu</v>
      </c>
      <c r="M291" s="8" t="str">
        <f t="shared" si="9"/>
        <v>A1.2</v>
      </c>
      <c r="N291" s="58" t="str">
        <f>VLOOKUP(M291,'Convert table'!$A$1:$C$15,3,0)</f>
        <v>VNU-ETP 2</v>
      </c>
    </row>
    <row r="292" spans="1:14" ht="19.5" customHeight="1" x14ac:dyDescent="0.25">
      <c r="A292" s="7">
        <v>282</v>
      </c>
      <c r="B292" s="48" t="s">
        <v>224</v>
      </c>
      <c r="C292" s="49" t="s">
        <v>2213</v>
      </c>
      <c r="D292" s="50" t="s">
        <v>1838</v>
      </c>
      <c r="E292" s="50" t="s">
        <v>2214</v>
      </c>
      <c r="F292" s="50">
        <v>161343</v>
      </c>
      <c r="G292" s="9">
        <v>31</v>
      </c>
      <c r="H292" s="9">
        <v>30</v>
      </c>
      <c r="I292" s="57">
        <v>0</v>
      </c>
      <c r="J292" s="9">
        <v>24</v>
      </c>
      <c r="K292" s="37">
        <f t="shared" si="8"/>
        <v>85</v>
      </c>
      <c r="L292" s="7" t="str">
        <f>VLOOKUP(M292,'Convert table'!$A$1:$B$15,2,0)</f>
        <v>Khởi đầu</v>
      </c>
      <c r="M292" s="8" t="str">
        <f t="shared" si="9"/>
        <v>A1.2</v>
      </c>
      <c r="N292" s="58" t="str">
        <f>VLOOKUP(M292,'Convert table'!$A$1:$C$15,3,0)</f>
        <v>VNU-ETP 2</v>
      </c>
    </row>
    <row r="293" spans="1:14" ht="19.5" customHeight="1" x14ac:dyDescent="0.25">
      <c r="A293" s="7">
        <v>283</v>
      </c>
      <c r="B293" s="48" t="s">
        <v>2215</v>
      </c>
      <c r="C293" s="49" t="s">
        <v>287</v>
      </c>
      <c r="D293" s="50" t="s">
        <v>1591</v>
      </c>
      <c r="E293" s="50" t="s">
        <v>2216</v>
      </c>
      <c r="F293" s="50">
        <v>161344</v>
      </c>
      <c r="G293" s="9">
        <v>19</v>
      </c>
      <c r="H293" s="9">
        <v>30</v>
      </c>
      <c r="I293" s="57">
        <v>5</v>
      </c>
      <c r="J293" s="9">
        <v>25</v>
      </c>
      <c r="K293" s="37">
        <f t="shared" si="8"/>
        <v>79</v>
      </c>
      <c r="L293" s="7" t="str">
        <f>VLOOKUP(M293,'Convert table'!$A$1:$B$15,2,0)</f>
        <v>Khởi đầu</v>
      </c>
      <c r="M293" s="8" t="str">
        <f t="shared" si="9"/>
        <v>A1.2</v>
      </c>
      <c r="N293" s="58" t="str">
        <f>VLOOKUP(M293,'Convert table'!$A$1:$C$15,3,0)</f>
        <v>VNU-ETP 2</v>
      </c>
    </row>
    <row r="294" spans="1:14" ht="19.5" customHeight="1" x14ac:dyDescent="0.25">
      <c r="A294" s="7">
        <v>284</v>
      </c>
      <c r="B294" s="48" t="s">
        <v>2217</v>
      </c>
      <c r="C294" s="49" t="s">
        <v>287</v>
      </c>
      <c r="D294" s="50" t="s">
        <v>1044</v>
      </c>
      <c r="E294" s="50" t="s">
        <v>2218</v>
      </c>
      <c r="F294" s="50">
        <v>161345</v>
      </c>
      <c r="G294" s="9">
        <v>41</v>
      </c>
      <c r="H294" s="9">
        <v>54</v>
      </c>
      <c r="I294" s="57">
        <v>0</v>
      </c>
      <c r="J294" s="9">
        <v>30</v>
      </c>
      <c r="K294" s="37">
        <f t="shared" si="8"/>
        <v>125</v>
      </c>
      <c r="L294" s="7" t="str">
        <f>VLOOKUP(M294,'Convert table'!$A$1:$B$15,2,0)</f>
        <v>Sơ cấp</v>
      </c>
      <c r="M294" s="8" t="str">
        <f t="shared" si="9"/>
        <v>A2.1</v>
      </c>
      <c r="N294" s="58" t="str">
        <f>VLOOKUP(M294,'Convert table'!$A$1:$C$15,3,0)</f>
        <v>VNU-ETP 3</v>
      </c>
    </row>
    <row r="295" spans="1:14" ht="19.5" customHeight="1" x14ac:dyDescent="0.25">
      <c r="A295" s="7">
        <v>285</v>
      </c>
      <c r="B295" s="48" t="s">
        <v>2219</v>
      </c>
      <c r="C295" s="49" t="s">
        <v>287</v>
      </c>
      <c r="D295" s="50" t="s">
        <v>737</v>
      </c>
      <c r="E295" s="50" t="s">
        <v>2220</v>
      </c>
      <c r="F295" s="50">
        <v>161346</v>
      </c>
      <c r="G295" s="9">
        <v>44</v>
      </c>
      <c r="H295" s="9">
        <v>36</v>
      </c>
      <c r="I295" s="57">
        <v>33</v>
      </c>
      <c r="J295" s="9">
        <v>56</v>
      </c>
      <c r="K295" s="37">
        <f t="shared" si="8"/>
        <v>169</v>
      </c>
      <c r="L295" s="7" t="str">
        <f>VLOOKUP(M295,'Convert table'!$A$1:$B$15,2,0)</f>
        <v>Sơ trung cấp</v>
      </c>
      <c r="M295" s="8" t="str">
        <f t="shared" si="9"/>
        <v>B1.1</v>
      </c>
      <c r="N295" s="58" t="str">
        <f>VLOOKUP(M295,'Convert table'!$A$1:$C$15,3,0)</f>
        <v>VNU-ETP 5</v>
      </c>
    </row>
    <row r="296" spans="1:14" ht="19.5" customHeight="1" x14ac:dyDescent="0.25">
      <c r="A296" s="7">
        <v>286</v>
      </c>
      <c r="B296" s="48" t="s">
        <v>313</v>
      </c>
      <c r="C296" s="49" t="s">
        <v>287</v>
      </c>
      <c r="D296" s="50" t="s">
        <v>1142</v>
      </c>
      <c r="E296" s="50" t="s">
        <v>2221</v>
      </c>
      <c r="F296" s="50">
        <v>161347</v>
      </c>
      <c r="G296" s="9">
        <v>40</v>
      </c>
      <c r="H296" s="9">
        <v>46</v>
      </c>
      <c r="I296" s="57">
        <v>29</v>
      </c>
      <c r="J296" s="9">
        <v>35</v>
      </c>
      <c r="K296" s="37">
        <f t="shared" si="8"/>
        <v>150</v>
      </c>
      <c r="L296" s="7" t="str">
        <f>VLOOKUP(M296,'Convert table'!$A$1:$B$15,2,0)</f>
        <v>Sơ cấp</v>
      </c>
      <c r="M296" s="8" t="str">
        <f t="shared" si="9"/>
        <v>A2.2</v>
      </c>
      <c r="N296" s="58" t="str">
        <f>VLOOKUP(M296,'Convert table'!$A$1:$C$15,3,0)</f>
        <v>VNU-ETP 4</v>
      </c>
    </row>
    <row r="297" spans="1:14" ht="19.5" customHeight="1" x14ac:dyDescent="0.25">
      <c r="A297" s="7">
        <v>287</v>
      </c>
      <c r="B297" s="48" t="s">
        <v>2223</v>
      </c>
      <c r="C297" s="49" t="s">
        <v>287</v>
      </c>
      <c r="D297" s="50" t="s">
        <v>494</v>
      </c>
      <c r="E297" s="50" t="s">
        <v>2224</v>
      </c>
      <c r="F297" s="50">
        <v>161349</v>
      </c>
      <c r="G297" s="9">
        <v>42</v>
      </c>
      <c r="H297" s="9">
        <v>63</v>
      </c>
      <c r="I297" s="57">
        <v>49</v>
      </c>
      <c r="J297" s="9">
        <v>69</v>
      </c>
      <c r="K297" s="37">
        <f t="shared" si="8"/>
        <v>223</v>
      </c>
      <c r="L297" s="7" t="str">
        <f>VLOOKUP(M297,'Convert table'!$A$1:$B$15,2,0)</f>
        <v>Trung cấp</v>
      </c>
      <c r="M297" s="8" t="str">
        <f t="shared" si="9"/>
        <v>B1.3</v>
      </c>
      <c r="N297" s="58" t="str">
        <f>VLOOKUP(M297,'Convert table'!$A$1:$C$15,3,0)</f>
        <v>VNU-ETP 7</v>
      </c>
    </row>
    <row r="298" spans="1:14" ht="19.5" customHeight="1" x14ac:dyDescent="0.25">
      <c r="A298" s="7">
        <v>288</v>
      </c>
      <c r="B298" s="48" t="s">
        <v>776</v>
      </c>
      <c r="C298" s="49" t="s">
        <v>287</v>
      </c>
      <c r="D298" s="50" t="s">
        <v>1419</v>
      </c>
      <c r="E298" s="50" t="s">
        <v>2225</v>
      </c>
      <c r="F298" s="50">
        <v>161350</v>
      </c>
      <c r="G298" s="9">
        <v>45</v>
      </c>
      <c r="H298" s="9">
        <v>54</v>
      </c>
      <c r="I298" s="57">
        <v>20</v>
      </c>
      <c r="J298" s="9">
        <v>52</v>
      </c>
      <c r="K298" s="37">
        <f t="shared" si="8"/>
        <v>171</v>
      </c>
      <c r="L298" s="7" t="str">
        <f>VLOOKUP(M298,'Convert table'!$A$1:$B$15,2,0)</f>
        <v>Sơ trung cấp</v>
      </c>
      <c r="M298" s="8" t="str">
        <f t="shared" si="9"/>
        <v>B1.1</v>
      </c>
      <c r="N298" s="58" t="str">
        <f>VLOOKUP(M298,'Convert table'!$A$1:$C$15,3,0)</f>
        <v>VNU-ETP 5</v>
      </c>
    </row>
    <row r="299" spans="1:14" ht="19.5" customHeight="1" x14ac:dyDescent="0.25">
      <c r="A299" s="7">
        <v>289</v>
      </c>
      <c r="B299" s="48" t="s">
        <v>2226</v>
      </c>
      <c r="C299" s="49" t="s">
        <v>287</v>
      </c>
      <c r="D299" s="50" t="s">
        <v>2108</v>
      </c>
      <c r="E299" s="50" t="s">
        <v>2227</v>
      </c>
      <c r="F299" s="50">
        <v>161351</v>
      </c>
      <c r="G299" s="9">
        <v>38</v>
      </c>
      <c r="H299" s="9">
        <v>75</v>
      </c>
      <c r="I299" s="57">
        <v>44</v>
      </c>
      <c r="J299" s="9">
        <v>56</v>
      </c>
      <c r="K299" s="37">
        <f t="shared" si="8"/>
        <v>213</v>
      </c>
      <c r="L299" s="7" t="str">
        <f>VLOOKUP(M299,'Convert table'!$A$1:$B$15,2,0)</f>
        <v>Trung cấp</v>
      </c>
      <c r="M299" s="8" t="str">
        <f t="shared" si="9"/>
        <v>B1.3</v>
      </c>
      <c r="N299" s="58" t="str">
        <f>VLOOKUP(M299,'Convert table'!$A$1:$C$15,3,0)</f>
        <v>VNU-ETP 7</v>
      </c>
    </row>
    <row r="300" spans="1:14" ht="19.5" customHeight="1" x14ac:dyDescent="0.25">
      <c r="A300" s="7">
        <v>290</v>
      </c>
      <c r="B300" s="48" t="s">
        <v>2228</v>
      </c>
      <c r="C300" s="49" t="s">
        <v>287</v>
      </c>
      <c r="D300" s="50" t="s">
        <v>1185</v>
      </c>
      <c r="E300" s="50" t="s">
        <v>2229</v>
      </c>
      <c r="F300" s="50">
        <v>161352</v>
      </c>
      <c r="G300" s="9">
        <v>75</v>
      </c>
      <c r="H300" s="9">
        <v>75</v>
      </c>
      <c r="I300" s="57">
        <v>65</v>
      </c>
      <c r="J300" s="9">
        <v>60</v>
      </c>
      <c r="K300" s="37">
        <f t="shared" si="8"/>
        <v>275</v>
      </c>
      <c r="L300" s="7" t="str">
        <f>VLOOKUP(M300,'Convert table'!$A$1:$B$15,2,0)</f>
        <v>Cao trung cấp</v>
      </c>
      <c r="M300" s="8" t="str">
        <f t="shared" si="9"/>
        <v>B2.1</v>
      </c>
      <c r="N300" s="58" t="str">
        <f>VLOOKUP(M300,'Convert table'!$A$1:$C$15,3,0)</f>
        <v>VNU-ETP 9</v>
      </c>
    </row>
    <row r="301" spans="1:14" ht="19.5" customHeight="1" x14ac:dyDescent="0.25">
      <c r="A301" s="7">
        <v>291</v>
      </c>
      <c r="B301" s="48" t="s">
        <v>2230</v>
      </c>
      <c r="C301" s="49" t="s">
        <v>2231</v>
      </c>
      <c r="D301" s="50" t="s">
        <v>454</v>
      </c>
      <c r="E301" s="50" t="s">
        <v>2232</v>
      </c>
      <c r="F301" s="50">
        <v>161353</v>
      </c>
      <c r="G301" s="9">
        <v>27</v>
      </c>
      <c r="H301" s="9">
        <v>34</v>
      </c>
      <c r="I301" s="57">
        <v>9</v>
      </c>
      <c r="J301" s="9">
        <v>12</v>
      </c>
      <c r="K301" s="37">
        <f t="shared" si="8"/>
        <v>82</v>
      </c>
      <c r="L301" s="7" t="str">
        <f>VLOOKUP(M301,'Convert table'!$A$1:$B$15,2,0)</f>
        <v>Khởi đầu</v>
      </c>
      <c r="M301" s="8" t="str">
        <f t="shared" si="9"/>
        <v>A1.2</v>
      </c>
      <c r="N301" s="58" t="str">
        <f>VLOOKUP(M301,'Convert table'!$A$1:$C$15,3,0)</f>
        <v>VNU-ETP 2</v>
      </c>
    </row>
    <row r="302" spans="1:14" ht="19.5" customHeight="1" x14ac:dyDescent="0.25">
      <c r="A302" s="7">
        <v>292</v>
      </c>
      <c r="B302" s="48" t="s">
        <v>2233</v>
      </c>
      <c r="C302" s="49" t="s">
        <v>1173</v>
      </c>
      <c r="D302" s="50" t="s">
        <v>1264</v>
      </c>
      <c r="E302" s="50" t="s">
        <v>2234</v>
      </c>
      <c r="F302" s="50">
        <v>161354</v>
      </c>
      <c r="G302" s="9">
        <v>31</v>
      </c>
      <c r="H302" s="9">
        <v>38</v>
      </c>
      <c r="I302" s="57">
        <v>25</v>
      </c>
      <c r="J302" s="9">
        <v>52</v>
      </c>
      <c r="K302" s="37">
        <f t="shared" si="8"/>
        <v>146</v>
      </c>
      <c r="L302" s="7" t="str">
        <f>VLOOKUP(M302,'Convert table'!$A$1:$B$15,2,0)</f>
        <v>Sơ cấp</v>
      </c>
      <c r="M302" s="8" t="str">
        <f t="shared" si="9"/>
        <v>A2.2</v>
      </c>
      <c r="N302" s="58" t="str">
        <f>VLOOKUP(M302,'Convert table'!$A$1:$C$15,3,0)</f>
        <v>VNU-ETP 4</v>
      </c>
    </row>
    <row r="303" spans="1:14" ht="19.5" customHeight="1" x14ac:dyDescent="0.25">
      <c r="A303" s="7">
        <v>293</v>
      </c>
      <c r="B303" s="48" t="s">
        <v>282</v>
      </c>
      <c r="C303" s="49" t="s">
        <v>122</v>
      </c>
      <c r="D303" s="50" t="s">
        <v>505</v>
      </c>
      <c r="E303" s="50" t="s">
        <v>2235</v>
      </c>
      <c r="F303" s="50">
        <v>161355</v>
      </c>
      <c r="G303" s="9">
        <v>35</v>
      </c>
      <c r="H303" s="9">
        <v>39</v>
      </c>
      <c r="I303" s="57">
        <v>0</v>
      </c>
      <c r="J303" s="9">
        <v>3</v>
      </c>
      <c r="K303" s="37">
        <f t="shared" si="8"/>
        <v>77</v>
      </c>
      <c r="L303" s="7" t="str">
        <f>VLOOKUP(M303,'Convert table'!$A$1:$B$15,2,0)</f>
        <v>Khởi đầu</v>
      </c>
      <c r="M303" s="8" t="str">
        <f t="shared" si="9"/>
        <v>A1.2</v>
      </c>
      <c r="N303" s="58" t="str">
        <f>VLOOKUP(M303,'Convert table'!$A$1:$C$15,3,0)</f>
        <v>VNU-ETP 2</v>
      </c>
    </row>
    <row r="304" spans="1:14" ht="19.5" customHeight="1" x14ac:dyDescent="0.25">
      <c r="A304" s="7">
        <v>294</v>
      </c>
      <c r="B304" s="48" t="s">
        <v>2236</v>
      </c>
      <c r="C304" s="49" t="s">
        <v>122</v>
      </c>
      <c r="D304" s="50" t="s">
        <v>801</v>
      </c>
      <c r="E304" s="50" t="s">
        <v>2237</v>
      </c>
      <c r="F304" s="50">
        <v>161356</v>
      </c>
      <c r="G304" s="9">
        <v>34</v>
      </c>
      <c r="H304" s="9">
        <v>41</v>
      </c>
      <c r="I304" s="57">
        <v>17</v>
      </c>
      <c r="J304" s="9">
        <v>18</v>
      </c>
      <c r="K304" s="37">
        <f t="shared" si="8"/>
        <v>110</v>
      </c>
      <c r="L304" s="7" t="str">
        <f>VLOOKUP(M304,'Convert table'!$A$1:$B$15,2,0)</f>
        <v>Sơ cấp</v>
      </c>
      <c r="M304" s="8" t="str">
        <f t="shared" si="9"/>
        <v>A2.1</v>
      </c>
      <c r="N304" s="58" t="str">
        <f>VLOOKUP(M304,'Convert table'!$A$1:$C$15,3,0)</f>
        <v>VNU-ETP 3</v>
      </c>
    </row>
    <row r="305" spans="1:14" ht="19.5" customHeight="1" x14ac:dyDescent="0.25">
      <c r="A305" s="7">
        <v>295</v>
      </c>
      <c r="B305" s="48" t="s">
        <v>2238</v>
      </c>
      <c r="C305" s="49" t="s">
        <v>122</v>
      </c>
      <c r="D305" s="50" t="s">
        <v>682</v>
      </c>
      <c r="E305" s="50" t="s">
        <v>2239</v>
      </c>
      <c r="F305" s="50">
        <v>161357</v>
      </c>
      <c r="G305" s="9">
        <v>51</v>
      </c>
      <c r="H305" s="9">
        <v>56</v>
      </c>
      <c r="I305" s="57">
        <v>71</v>
      </c>
      <c r="J305" s="9">
        <v>76</v>
      </c>
      <c r="K305" s="37">
        <f t="shared" si="8"/>
        <v>254</v>
      </c>
      <c r="L305" s="7" t="str">
        <f>VLOOKUP(M305,'Convert table'!$A$1:$B$15,2,0)</f>
        <v>Cao trung cấp</v>
      </c>
      <c r="M305" s="8" t="str">
        <f t="shared" si="9"/>
        <v>B2.1</v>
      </c>
      <c r="N305" s="58" t="str">
        <f>VLOOKUP(M305,'Convert table'!$A$1:$C$15,3,0)</f>
        <v>VNU-ETP 9</v>
      </c>
    </row>
    <row r="306" spans="1:14" ht="19.5" customHeight="1" x14ac:dyDescent="0.25">
      <c r="A306" s="7">
        <v>296</v>
      </c>
      <c r="B306" s="48" t="s">
        <v>2240</v>
      </c>
      <c r="C306" s="49" t="s">
        <v>122</v>
      </c>
      <c r="D306" s="50" t="s">
        <v>208</v>
      </c>
      <c r="E306" s="50" t="s">
        <v>2241</v>
      </c>
      <c r="F306" s="50">
        <v>161358</v>
      </c>
      <c r="G306" s="9">
        <v>20</v>
      </c>
      <c r="H306" s="9">
        <v>22</v>
      </c>
      <c r="I306" s="57">
        <v>7</v>
      </c>
      <c r="J306" s="9">
        <v>8</v>
      </c>
      <c r="K306" s="37">
        <f t="shared" si="8"/>
        <v>57</v>
      </c>
      <c r="L306" s="7" t="str">
        <f>VLOOKUP(M306,'Convert table'!$A$1:$B$15,2,0)</f>
        <v>Khởi đầu</v>
      </c>
      <c r="M306" s="8" t="str">
        <f t="shared" si="9"/>
        <v>A1.1</v>
      </c>
      <c r="N306" s="58" t="str">
        <f>VLOOKUP(M306,'Convert table'!$A$1:$C$15,3,0)</f>
        <v>VNU-ETP 1</v>
      </c>
    </row>
    <row r="307" spans="1:14" ht="19.5" customHeight="1" x14ac:dyDescent="0.25">
      <c r="A307" s="7">
        <v>297</v>
      </c>
      <c r="B307" s="48" t="s">
        <v>2242</v>
      </c>
      <c r="C307" s="49" t="s">
        <v>122</v>
      </c>
      <c r="D307" s="50" t="s">
        <v>1180</v>
      </c>
      <c r="E307" s="50" t="s">
        <v>2243</v>
      </c>
      <c r="F307" s="50">
        <v>161359</v>
      </c>
      <c r="G307" s="9">
        <v>33</v>
      </c>
      <c r="H307" s="9">
        <v>78</v>
      </c>
      <c r="I307" s="57">
        <v>33</v>
      </c>
      <c r="J307" s="9">
        <v>68</v>
      </c>
      <c r="K307" s="37">
        <f t="shared" si="8"/>
        <v>212</v>
      </c>
      <c r="L307" s="7" t="str">
        <f>VLOOKUP(M307,'Convert table'!$A$1:$B$15,2,0)</f>
        <v>Trung cấp</v>
      </c>
      <c r="M307" s="8" t="str">
        <f t="shared" si="9"/>
        <v>B1.3</v>
      </c>
      <c r="N307" s="58" t="str">
        <f>VLOOKUP(M307,'Convert table'!$A$1:$C$15,3,0)</f>
        <v>VNU-ETP 7</v>
      </c>
    </row>
    <row r="308" spans="1:14" ht="19.5" customHeight="1" x14ac:dyDescent="0.25">
      <c r="A308" s="7">
        <v>298</v>
      </c>
      <c r="B308" s="48" t="s">
        <v>2244</v>
      </c>
      <c r="C308" s="49" t="s">
        <v>292</v>
      </c>
      <c r="D308" s="50" t="s">
        <v>637</v>
      </c>
      <c r="E308" s="50" t="s">
        <v>2245</v>
      </c>
      <c r="F308" s="50">
        <v>161361</v>
      </c>
      <c r="G308" s="9">
        <v>17</v>
      </c>
      <c r="H308" s="9">
        <v>30</v>
      </c>
      <c r="I308" s="57">
        <v>5</v>
      </c>
      <c r="J308" s="9">
        <v>0</v>
      </c>
      <c r="K308" s="37">
        <f t="shared" si="8"/>
        <v>52</v>
      </c>
      <c r="L308" s="7" t="str">
        <f>VLOOKUP(M308,'Convert table'!$A$1:$B$15,2,0)</f>
        <v>Khởi đầu</v>
      </c>
      <c r="M308" s="8" t="str">
        <f t="shared" si="9"/>
        <v>A1.1</v>
      </c>
      <c r="N308" s="58" t="str">
        <f>VLOOKUP(M308,'Convert table'!$A$1:$C$15,3,0)</f>
        <v>VNU-ETP 1</v>
      </c>
    </row>
    <row r="309" spans="1:14" ht="19.5" customHeight="1" x14ac:dyDescent="0.25">
      <c r="A309" s="7">
        <v>299</v>
      </c>
      <c r="B309" s="48" t="s">
        <v>297</v>
      </c>
      <c r="C309" s="49" t="s">
        <v>292</v>
      </c>
      <c r="D309" s="50" t="s">
        <v>1185</v>
      </c>
      <c r="E309" s="50" t="s">
        <v>2246</v>
      </c>
      <c r="F309" s="50">
        <v>161362</v>
      </c>
      <c r="G309" s="9">
        <v>24</v>
      </c>
      <c r="H309" s="9">
        <v>49</v>
      </c>
      <c r="I309" s="57">
        <v>51</v>
      </c>
      <c r="J309" s="9">
        <v>48</v>
      </c>
      <c r="K309" s="37">
        <f t="shared" si="8"/>
        <v>172</v>
      </c>
      <c r="L309" s="7" t="str">
        <f>VLOOKUP(M309,'Convert table'!$A$1:$B$15,2,0)</f>
        <v>Sơ trung cấp</v>
      </c>
      <c r="M309" s="8" t="str">
        <f t="shared" si="9"/>
        <v>B1.1</v>
      </c>
      <c r="N309" s="58" t="str">
        <f>VLOOKUP(M309,'Convert table'!$A$1:$C$15,3,0)</f>
        <v>VNU-ETP 5</v>
      </c>
    </row>
    <row r="310" spans="1:14" ht="19.5" customHeight="1" x14ac:dyDescent="0.25">
      <c r="A310" s="7">
        <v>300</v>
      </c>
      <c r="B310" s="48" t="s">
        <v>1189</v>
      </c>
      <c r="C310" s="49" t="s">
        <v>292</v>
      </c>
      <c r="D310" s="50" t="s">
        <v>1060</v>
      </c>
      <c r="E310" s="50" t="s">
        <v>2247</v>
      </c>
      <c r="F310" s="50">
        <v>161363</v>
      </c>
      <c r="G310" s="9">
        <v>31</v>
      </c>
      <c r="H310" s="9">
        <v>39</v>
      </c>
      <c r="I310" s="57">
        <v>32</v>
      </c>
      <c r="J310" s="9">
        <v>51</v>
      </c>
      <c r="K310" s="37">
        <f t="shared" si="8"/>
        <v>153</v>
      </c>
      <c r="L310" s="7" t="str">
        <f>VLOOKUP(M310,'Convert table'!$A$1:$B$15,2,0)</f>
        <v>Sơ trung cấp</v>
      </c>
      <c r="M310" s="8" t="str">
        <f t="shared" si="9"/>
        <v>B1.1</v>
      </c>
      <c r="N310" s="58" t="str">
        <f>VLOOKUP(M310,'Convert table'!$A$1:$C$15,3,0)</f>
        <v>VNU-ETP 5</v>
      </c>
    </row>
    <row r="311" spans="1:14" ht="19.5" customHeight="1" x14ac:dyDescent="0.25">
      <c r="A311" s="7">
        <v>301</v>
      </c>
      <c r="B311" s="48" t="s">
        <v>2248</v>
      </c>
      <c r="C311" s="49" t="s">
        <v>292</v>
      </c>
      <c r="D311" s="50" t="s">
        <v>2249</v>
      </c>
      <c r="E311" s="50" t="s">
        <v>2250</v>
      </c>
      <c r="F311" s="50">
        <v>161364</v>
      </c>
      <c r="G311" s="9">
        <v>37</v>
      </c>
      <c r="H311" s="9">
        <v>48</v>
      </c>
      <c r="I311" s="57">
        <v>17</v>
      </c>
      <c r="J311" s="9">
        <v>18</v>
      </c>
      <c r="K311" s="37">
        <f t="shared" si="8"/>
        <v>120</v>
      </c>
      <c r="L311" s="7" t="str">
        <f>VLOOKUP(M311,'Convert table'!$A$1:$B$15,2,0)</f>
        <v>Sơ cấp</v>
      </c>
      <c r="M311" s="8" t="str">
        <f t="shared" si="9"/>
        <v>A2.1</v>
      </c>
      <c r="N311" s="58" t="str">
        <f>VLOOKUP(M311,'Convert table'!$A$1:$C$15,3,0)</f>
        <v>VNU-ETP 3</v>
      </c>
    </row>
    <row r="312" spans="1:14" ht="19.5" customHeight="1" x14ac:dyDescent="0.25">
      <c r="A312" s="7">
        <v>302</v>
      </c>
      <c r="B312" s="48" t="s">
        <v>2251</v>
      </c>
      <c r="C312" s="49" t="s">
        <v>292</v>
      </c>
      <c r="D312" s="50" t="s">
        <v>1677</v>
      </c>
      <c r="E312" s="50" t="s">
        <v>2252</v>
      </c>
      <c r="F312" s="50">
        <v>161365</v>
      </c>
      <c r="G312" s="9">
        <v>38</v>
      </c>
      <c r="H312" s="9">
        <v>39</v>
      </c>
      <c r="I312" s="57">
        <v>8</v>
      </c>
      <c r="J312" s="9">
        <v>38</v>
      </c>
      <c r="K312" s="37">
        <f t="shared" si="8"/>
        <v>123</v>
      </c>
      <c r="L312" s="7" t="str">
        <f>VLOOKUP(M312,'Convert table'!$A$1:$B$15,2,0)</f>
        <v>Sơ cấp</v>
      </c>
      <c r="M312" s="8" t="str">
        <f t="shared" si="9"/>
        <v>A2.1</v>
      </c>
      <c r="N312" s="58" t="str">
        <f>VLOOKUP(M312,'Convert table'!$A$1:$C$15,3,0)</f>
        <v>VNU-ETP 3</v>
      </c>
    </row>
    <row r="313" spans="1:14" ht="19.5" customHeight="1" x14ac:dyDescent="0.25">
      <c r="A313" s="7">
        <v>303</v>
      </c>
      <c r="B313" s="48" t="s">
        <v>241</v>
      </c>
      <c r="C313" s="49" t="s">
        <v>292</v>
      </c>
      <c r="D313" s="50" t="s">
        <v>2253</v>
      </c>
      <c r="E313" s="50" t="s">
        <v>2254</v>
      </c>
      <c r="F313" s="50">
        <v>161366</v>
      </c>
      <c r="G313" s="9">
        <v>58</v>
      </c>
      <c r="H313" s="9">
        <v>64</v>
      </c>
      <c r="I313" s="57">
        <v>25</v>
      </c>
      <c r="J313" s="9">
        <v>69</v>
      </c>
      <c r="K313" s="37">
        <f t="shared" si="8"/>
        <v>216</v>
      </c>
      <c r="L313" s="7" t="str">
        <f>VLOOKUP(M313,'Convert table'!$A$1:$B$15,2,0)</f>
        <v>Trung cấp</v>
      </c>
      <c r="M313" s="8" t="str">
        <f t="shared" si="9"/>
        <v>B1.3</v>
      </c>
      <c r="N313" s="58" t="str">
        <f>VLOOKUP(M313,'Convert table'!$A$1:$C$15,3,0)</f>
        <v>VNU-ETP 7</v>
      </c>
    </row>
    <row r="314" spans="1:14" ht="19.5" customHeight="1" x14ac:dyDescent="0.25">
      <c r="A314" s="7">
        <v>304</v>
      </c>
      <c r="B314" s="48" t="s">
        <v>330</v>
      </c>
      <c r="C314" s="49" t="s">
        <v>292</v>
      </c>
      <c r="D314" s="50" t="s">
        <v>1099</v>
      </c>
      <c r="E314" s="50" t="s">
        <v>2255</v>
      </c>
      <c r="F314" s="50">
        <v>161367</v>
      </c>
      <c r="G314" s="9">
        <v>66</v>
      </c>
      <c r="H314" s="9">
        <v>65</v>
      </c>
      <c r="I314" s="57">
        <v>33</v>
      </c>
      <c r="J314" s="9">
        <v>57</v>
      </c>
      <c r="K314" s="37">
        <f t="shared" si="8"/>
        <v>221</v>
      </c>
      <c r="L314" s="7" t="str">
        <f>VLOOKUP(M314,'Convert table'!$A$1:$B$15,2,0)</f>
        <v>Trung cấp</v>
      </c>
      <c r="M314" s="8" t="str">
        <f t="shared" si="9"/>
        <v>B1.3</v>
      </c>
      <c r="N314" s="58" t="str">
        <f>VLOOKUP(M314,'Convert table'!$A$1:$C$15,3,0)</f>
        <v>VNU-ETP 7</v>
      </c>
    </row>
    <row r="315" spans="1:14" ht="19.5" customHeight="1" x14ac:dyDescent="0.25">
      <c r="A315" s="7">
        <v>305</v>
      </c>
      <c r="B315" s="48" t="s">
        <v>659</v>
      </c>
      <c r="C315" s="49" t="s">
        <v>2256</v>
      </c>
      <c r="D315" s="50" t="s">
        <v>1068</v>
      </c>
      <c r="E315" s="50" t="s">
        <v>2257</v>
      </c>
      <c r="F315" s="50">
        <v>161368</v>
      </c>
      <c r="G315" s="9">
        <v>31</v>
      </c>
      <c r="H315" s="9">
        <v>76</v>
      </c>
      <c r="I315" s="57">
        <v>60</v>
      </c>
      <c r="J315" s="9">
        <v>54</v>
      </c>
      <c r="K315" s="37">
        <f t="shared" si="8"/>
        <v>221</v>
      </c>
      <c r="L315" s="7" t="str">
        <f>VLOOKUP(M315,'Convert table'!$A$1:$B$15,2,0)</f>
        <v>Trung cấp</v>
      </c>
      <c r="M315" s="8" t="str">
        <f t="shared" si="9"/>
        <v>B1.3</v>
      </c>
      <c r="N315" s="58" t="str">
        <f>VLOOKUP(M315,'Convert table'!$A$1:$C$15,3,0)</f>
        <v>VNU-ETP 7</v>
      </c>
    </row>
    <row r="316" spans="1:14" ht="19.5" customHeight="1" x14ac:dyDescent="0.25">
      <c r="A316" s="7">
        <v>306</v>
      </c>
      <c r="B316" s="48" t="s">
        <v>2258</v>
      </c>
      <c r="C316" s="49" t="s">
        <v>2259</v>
      </c>
      <c r="D316" s="50" t="s">
        <v>395</v>
      </c>
      <c r="E316" s="50" t="s">
        <v>2260</v>
      </c>
      <c r="F316" s="50">
        <v>161369</v>
      </c>
      <c r="G316" s="9">
        <v>63</v>
      </c>
      <c r="H316" s="9">
        <v>87</v>
      </c>
      <c r="I316" s="57">
        <v>63</v>
      </c>
      <c r="J316" s="9">
        <v>57</v>
      </c>
      <c r="K316" s="37">
        <f t="shared" si="8"/>
        <v>270</v>
      </c>
      <c r="L316" s="7" t="str">
        <f>VLOOKUP(M316,'Convert table'!$A$1:$B$15,2,0)</f>
        <v>Cao trung cấp</v>
      </c>
      <c r="M316" s="8" t="str">
        <f t="shared" si="9"/>
        <v>B2.1</v>
      </c>
      <c r="N316" s="58" t="str">
        <f>VLOOKUP(M316,'Convert table'!$A$1:$C$15,3,0)</f>
        <v>VNU-ETP 9</v>
      </c>
    </row>
    <row r="317" spans="1:14" ht="19.5" customHeight="1" x14ac:dyDescent="0.25">
      <c r="A317" s="7">
        <v>307</v>
      </c>
      <c r="B317" s="48" t="s">
        <v>819</v>
      </c>
      <c r="C317" s="49" t="s">
        <v>112</v>
      </c>
      <c r="D317" s="50" t="s">
        <v>603</v>
      </c>
      <c r="E317" s="50" t="s">
        <v>2261</v>
      </c>
      <c r="F317" s="50">
        <v>161370</v>
      </c>
      <c r="G317" s="9">
        <v>29</v>
      </c>
      <c r="H317" s="9">
        <v>24</v>
      </c>
      <c r="I317" s="57">
        <v>4</v>
      </c>
      <c r="J317" s="9">
        <v>7</v>
      </c>
      <c r="K317" s="37">
        <f t="shared" si="8"/>
        <v>64</v>
      </c>
      <c r="L317" s="7" t="str">
        <f>VLOOKUP(M317,'Convert table'!$A$1:$B$15,2,0)</f>
        <v>Khởi đầu</v>
      </c>
      <c r="M317" s="8" t="str">
        <f t="shared" si="9"/>
        <v>A1.1</v>
      </c>
      <c r="N317" s="58" t="str">
        <f>VLOOKUP(M317,'Convert table'!$A$1:$C$15,3,0)</f>
        <v>VNU-ETP 1</v>
      </c>
    </row>
    <row r="318" spans="1:14" ht="19.5" customHeight="1" x14ac:dyDescent="0.25">
      <c r="A318" s="7">
        <v>308</v>
      </c>
      <c r="B318" s="48" t="s">
        <v>1067</v>
      </c>
      <c r="C318" s="49" t="s">
        <v>2262</v>
      </c>
      <c r="D318" s="50" t="s">
        <v>500</v>
      </c>
      <c r="E318" s="50" t="s">
        <v>2263</v>
      </c>
      <c r="F318" s="50">
        <v>161371</v>
      </c>
      <c r="G318" s="9">
        <v>22</v>
      </c>
      <c r="H318" s="9">
        <v>19</v>
      </c>
      <c r="I318" s="57">
        <v>0</v>
      </c>
      <c r="J318" s="9">
        <v>5</v>
      </c>
      <c r="K318" s="37">
        <f t="shared" si="8"/>
        <v>46</v>
      </c>
      <c r="L318" s="7" t="str">
        <f>VLOOKUP(M318,'Convert table'!$A$1:$B$15,2,0)</f>
        <v>Khởi đầu</v>
      </c>
      <c r="M318" s="8" t="str">
        <f t="shared" si="9"/>
        <v>A1.1</v>
      </c>
      <c r="N318" s="58" t="str">
        <f>VLOOKUP(M318,'Convert table'!$A$1:$C$15,3,0)</f>
        <v>VNU-ETP 1</v>
      </c>
    </row>
    <row r="319" spans="1:14" ht="19.5" customHeight="1" x14ac:dyDescent="0.25">
      <c r="A319" s="7">
        <v>309</v>
      </c>
      <c r="B319" s="48" t="s">
        <v>1082</v>
      </c>
      <c r="C319" s="49" t="s">
        <v>294</v>
      </c>
      <c r="D319" s="50" t="s">
        <v>433</v>
      </c>
      <c r="E319" s="50" t="s">
        <v>2264</v>
      </c>
      <c r="F319" s="50">
        <v>161372</v>
      </c>
      <c r="G319" s="9">
        <v>80</v>
      </c>
      <c r="H319" s="9">
        <v>90</v>
      </c>
      <c r="I319" s="57">
        <v>83</v>
      </c>
      <c r="J319" s="9">
        <v>80</v>
      </c>
      <c r="K319" s="37">
        <f t="shared" si="8"/>
        <v>333</v>
      </c>
      <c r="L319" s="7" t="str">
        <f>VLOOKUP(M319,'Convert table'!$A$1:$B$15,2,0)</f>
        <v>Cao cấp</v>
      </c>
      <c r="M319" s="8" t="str">
        <f t="shared" si="9"/>
        <v>C1.2</v>
      </c>
      <c r="N319" s="58" t="str">
        <f>VLOOKUP(M319,'Convert table'!$A$1:$C$15,3,0)</f>
        <v>VNU-ETP 12</v>
      </c>
    </row>
    <row r="320" spans="1:14" ht="19.5" customHeight="1" x14ac:dyDescent="0.25">
      <c r="A320" s="7">
        <v>310</v>
      </c>
      <c r="B320" s="48" t="s">
        <v>2267</v>
      </c>
      <c r="C320" s="49" t="s">
        <v>2268</v>
      </c>
      <c r="D320" s="50" t="s">
        <v>1110</v>
      </c>
      <c r="E320" s="50" t="s">
        <v>2269</v>
      </c>
      <c r="F320" s="50">
        <v>161374</v>
      </c>
      <c r="G320" s="9">
        <v>30</v>
      </c>
      <c r="H320" s="9">
        <v>50</v>
      </c>
      <c r="I320" s="57">
        <v>0</v>
      </c>
      <c r="J320" s="9">
        <v>0</v>
      </c>
      <c r="K320" s="37">
        <f t="shared" si="8"/>
        <v>80</v>
      </c>
      <c r="L320" s="7" t="str">
        <f>VLOOKUP(M320,'Convert table'!$A$1:$B$15,2,0)</f>
        <v>Khởi đầu</v>
      </c>
      <c r="M320" s="8" t="str">
        <f t="shared" si="9"/>
        <v>A1.2</v>
      </c>
      <c r="N320" s="58" t="str">
        <f>VLOOKUP(M320,'Convert table'!$A$1:$C$15,3,0)</f>
        <v>VNU-ETP 2</v>
      </c>
    </row>
    <row r="321" spans="1:14" ht="19.5" customHeight="1" x14ac:dyDescent="0.25">
      <c r="A321" s="7">
        <v>311</v>
      </c>
      <c r="B321" s="48" t="s">
        <v>2270</v>
      </c>
      <c r="C321" s="49" t="s">
        <v>2268</v>
      </c>
      <c r="D321" s="50" t="s">
        <v>968</v>
      </c>
      <c r="E321" s="50" t="s">
        <v>2271</v>
      </c>
      <c r="F321" s="50">
        <v>161375</v>
      </c>
      <c r="G321" s="9">
        <v>48</v>
      </c>
      <c r="H321" s="9">
        <v>78</v>
      </c>
      <c r="I321" s="57">
        <v>45</v>
      </c>
      <c r="J321" s="9">
        <v>76</v>
      </c>
      <c r="K321" s="37">
        <f t="shared" si="8"/>
        <v>247</v>
      </c>
      <c r="L321" s="7" t="str">
        <f>VLOOKUP(M321,'Convert table'!$A$1:$B$15,2,0)</f>
        <v>Trung cấp</v>
      </c>
      <c r="M321" s="8" t="str">
        <f t="shared" si="9"/>
        <v>B1.4</v>
      </c>
      <c r="N321" s="58" t="str">
        <f>VLOOKUP(M321,'Convert table'!$A$1:$C$15,3,0)</f>
        <v>VNU-ETP 8</v>
      </c>
    </row>
    <row r="322" spans="1:14" ht="19.5" customHeight="1" x14ac:dyDescent="0.25">
      <c r="A322" s="7">
        <v>312</v>
      </c>
      <c r="B322" s="48" t="s">
        <v>849</v>
      </c>
      <c r="C322" s="49" t="s">
        <v>295</v>
      </c>
      <c r="D322" s="50" t="s">
        <v>824</v>
      </c>
      <c r="E322" s="50" t="s">
        <v>2272</v>
      </c>
      <c r="F322" s="50">
        <v>161376</v>
      </c>
      <c r="G322" s="9">
        <v>23</v>
      </c>
      <c r="H322" s="9">
        <v>35</v>
      </c>
      <c r="I322" s="57">
        <v>8</v>
      </c>
      <c r="J322" s="9">
        <v>53</v>
      </c>
      <c r="K322" s="37">
        <f t="shared" si="8"/>
        <v>119</v>
      </c>
      <c r="L322" s="7" t="str">
        <f>VLOOKUP(M322,'Convert table'!$A$1:$B$15,2,0)</f>
        <v>Sơ cấp</v>
      </c>
      <c r="M322" s="8" t="str">
        <f t="shared" si="9"/>
        <v>A2.1</v>
      </c>
      <c r="N322" s="58" t="str">
        <f>VLOOKUP(M322,'Convert table'!$A$1:$C$15,3,0)</f>
        <v>VNU-ETP 3</v>
      </c>
    </row>
    <row r="323" spans="1:14" ht="19.5" customHeight="1" x14ac:dyDescent="0.25">
      <c r="A323" s="7">
        <v>313</v>
      </c>
      <c r="B323" s="48" t="s">
        <v>2273</v>
      </c>
      <c r="C323" s="49" t="s">
        <v>197</v>
      </c>
      <c r="D323" s="50" t="s">
        <v>518</v>
      </c>
      <c r="E323" s="50" t="s">
        <v>2274</v>
      </c>
      <c r="F323" s="50">
        <v>161377</v>
      </c>
      <c r="G323" s="9">
        <v>35</v>
      </c>
      <c r="H323" s="9">
        <v>29</v>
      </c>
      <c r="I323" s="57">
        <v>24</v>
      </c>
      <c r="J323" s="9">
        <v>59</v>
      </c>
      <c r="K323" s="37">
        <f t="shared" si="8"/>
        <v>147</v>
      </c>
      <c r="L323" s="7" t="str">
        <f>VLOOKUP(M323,'Convert table'!$A$1:$B$15,2,0)</f>
        <v>Sơ cấp</v>
      </c>
      <c r="M323" s="8" t="str">
        <f t="shared" si="9"/>
        <v>A2.2</v>
      </c>
      <c r="N323" s="58" t="str">
        <f>VLOOKUP(M323,'Convert table'!$A$1:$C$15,3,0)</f>
        <v>VNU-ETP 4</v>
      </c>
    </row>
    <row r="324" spans="1:14" ht="19.5" customHeight="1" x14ac:dyDescent="0.25">
      <c r="A324" s="7">
        <v>314</v>
      </c>
      <c r="B324" s="48" t="s">
        <v>753</v>
      </c>
      <c r="C324" s="49" t="s">
        <v>142</v>
      </c>
      <c r="D324" s="50" t="s">
        <v>436</v>
      </c>
      <c r="E324" s="50" t="s">
        <v>2275</v>
      </c>
      <c r="F324" s="50">
        <v>161378</v>
      </c>
      <c r="G324" s="9">
        <v>27</v>
      </c>
      <c r="H324" s="9">
        <v>31</v>
      </c>
      <c r="I324" s="57">
        <v>0</v>
      </c>
      <c r="J324" s="9">
        <v>31</v>
      </c>
      <c r="K324" s="37">
        <f t="shared" si="8"/>
        <v>89</v>
      </c>
      <c r="L324" s="7" t="str">
        <f>VLOOKUP(M324,'Convert table'!$A$1:$B$15,2,0)</f>
        <v>Khởi đầu</v>
      </c>
      <c r="M324" s="8" t="str">
        <f t="shared" si="9"/>
        <v>A1.2</v>
      </c>
      <c r="N324" s="58" t="str">
        <f>VLOOKUP(M324,'Convert table'!$A$1:$C$15,3,0)</f>
        <v>VNU-ETP 2</v>
      </c>
    </row>
    <row r="325" spans="1:14" ht="19.5" customHeight="1" x14ac:dyDescent="0.25">
      <c r="A325" s="7">
        <v>315</v>
      </c>
      <c r="B325" s="48" t="s">
        <v>2276</v>
      </c>
      <c r="C325" s="49" t="s">
        <v>1207</v>
      </c>
      <c r="D325" s="50" t="s">
        <v>980</v>
      </c>
      <c r="E325" s="50" t="s">
        <v>2277</v>
      </c>
      <c r="F325" s="50">
        <v>161379</v>
      </c>
      <c r="G325" s="9">
        <v>38</v>
      </c>
      <c r="H325" s="9">
        <v>61</v>
      </c>
      <c r="I325" s="57">
        <v>33</v>
      </c>
      <c r="J325" s="9">
        <v>52</v>
      </c>
      <c r="K325" s="37">
        <f t="shared" si="8"/>
        <v>184</v>
      </c>
      <c r="L325" s="7" t="str">
        <f>VLOOKUP(M325,'Convert table'!$A$1:$B$15,2,0)</f>
        <v>Sơ trung cấp</v>
      </c>
      <c r="M325" s="8" t="str">
        <f t="shared" si="9"/>
        <v>B1.2</v>
      </c>
      <c r="N325" s="58" t="str">
        <f>VLOOKUP(M325,'Convert table'!$A$1:$C$15,3,0)</f>
        <v>VNU-ETP 6</v>
      </c>
    </row>
    <row r="326" spans="1:14" ht="19.5" customHeight="1" x14ac:dyDescent="0.25">
      <c r="A326" s="7">
        <v>316</v>
      </c>
      <c r="B326" s="48" t="s">
        <v>2278</v>
      </c>
      <c r="C326" s="49" t="s">
        <v>1214</v>
      </c>
      <c r="D326" s="50" t="s">
        <v>2279</v>
      </c>
      <c r="E326" s="50" t="s">
        <v>2280</v>
      </c>
      <c r="F326" s="50">
        <v>161380</v>
      </c>
      <c r="G326" s="9">
        <v>47</v>
      </c>
      <c r="H326" s="9">
        <v>46</v>
      </c>
      <c r="I326" s="57">
        <v>29</v>
      </c>
      <c r="J326" s="9">
        <v>46</v>
      </c>
      <c r="K326" s="37">
        <f t="shared" si="8"/>
        <v>168</v>
      </c>
      <c r="L326" s="7" t="str">
        <f>VLOOKUP(M326,'Convert table'!$A$1:$B$15,2,0)</f>
        <v>Sơ trung cấp</v>
      </c>
      <c r="M326" s="8" t="str">
        <f t="shared" si="9"/>
        <v>B1.1</v>
      </c>
      <c r="N326" s="58" t="str">
        <f>VLOOKUP(M326,'Convert table'!$A$1:$C$15,3,0)</f>
        <v>VNU-ETP 5</v>
      </c>
    </row>
    <row r="327" spans="1:14" ht="19.5" customHeight="1" x14ac:dyDescent="0.25">
      <c r="A327" s="7">
        <v>317</v>
      </c>
      <c r="B327" s="48" t="s">
        <v>692</v>
      </c>
      <c r="C327" s="49" t="s">
        <v>1214</v>
      </c>
      <c r="D327" s="50" t="s">
        <v>2281</v>
      </c>
      <c r="E327" s="50" t="s">
        <v>2282</v>
      </c>
      <c r="F327" s="50">
        <v>161381</v>
      </c>
      <c r="G327" s="9">
        <v>37</v>
      </c>
      <c r="H327" s="9">
        <v>69</v>
      </c>
      <c r="I327" s="57">
        <v>29</v>
      </c>
      <c r="J327" s="9">
        <v>52</v>
      </c>
      <c r="K327" s="37">
        <f t="shared" si="8"/>
        <v>187</v>
      </c>
      <c r="L327" s="7" t="str">
        <f>VLOOKUP(M327,'Convert table'!$A$1:$B$15,2,0)</f>
        <v>Sơ trung cấp</v>
      </c>
      <c r="M327" s="8" t="str">
        <f t="shared" si="9"/>
        <v>B1.2</v>
      </c>
      <c r="N327" s="58" t="str">
        <f>VLOOKUP(M327,'Convert table'!$A$1:$C$15,3,0)</f>
        <v>VNU-ETP 6</v>
      </c>
    </row>
    <row r="328" spans="1:14" ht="19.5" customHeight="1" x14ac:dyDescent="0.25">
      <c r="A328" s="7">
        <v>318</v>
      </c>
      <c r="B328" s="48" t="s">
        <v>1380</v>
      </c>
      <c r="C328" s="49" t="s">
        <v>143</v>
      </c>
      <c r="D328" s="50" t="s">
        <v>1478</v>
      </c>
      <c r="E328" s="50" t="s">
        <v>2283</v>
      </c>
      <c r="F328" s="50">
        <v>161382</v>
      </c>
      <c r="G328" s="9">
        <v>26</v>
      </c>
      <c r="H328" s="9">
        <v>59</v>
      </c>
      <c r="I328" s="57">
        <v>25</v>
      </c>
      <c r="J328" s="9">
        <v>47</v>
      </c>
      <c r="K328" s="37">
        <f t="shared" si="8"/>
        <v>157</v>
      </c>
      <c r="L328" s="7" t="str">
        <f>VLOOKUP(M328,'Convert table'!$A$1:$B$15,2,0)</f>
        <v>Sơ trung cấp</v>
      </c>
      <c r="M328" s="8" t="str">
        <f t="shared" si="9"/>
        <v>B1.1</v>
      </c>
      <c r="N328" s="58" t="str">
        <f>VLOOKUP(M328,'Convert table'!$A$1:$C$15,3,0)</f>
        <v>VNU-ETP 5</v>
      </c>
    </row>
    <row r="329" spans="1:14" ht="19.5" customHeight="1" x14ac:dyDescent="0.25">
      <c r="A329" s="7">
        <v>319</v>
      </c>
      <c r="B329" s="48" t="s">
        <v>2284</v>
      </c>
      <c r="C329" s="49" t="s">
        <v>143</v>
      </c>
      <c r="D329" s="50" t="s">
        <v>1315</v>
      </c>
      <c r="E329" s="50" t="s">
        <v>2285</v>
      </c>
      <c r="F329" s="50">
        <v>161383</v>
      </c>
      <c r="G329" s="9">
        <v>42</v>
      </c>
      <c r="H329" s="9">
        <v>79</v>
      </c>
      <c r="I329" s="57">
        <v>32</v>
      </c>
      <c r="J329" s="9">
        <v>52</v>
      </c>
      <c r="K329" s="37">
        <f t="shared" si="8"/>
        <v>205</v>
      </c>
      <c r="L329" s="7" t="str">
        <f>VLOOKUP(M329,'Convert table'!$A$1:$B$15,2,0)</f>
        <v>Trung cấp</v>
      </c>
      <c r="M329" s="8" t="str">
        <f t="shared" si="9"/>
        <v>B1.3</v>
      </c>
      <c r="N329" s="58" t="str">
        <f>VLOOKUP(M329,'Convert table'!$A$1:$C$15,3,0)</f>
        <v>VNU-ETP 7</v>
      </c>
    </row>
    <row r="330" spans="1:14" ht="19.5" customHeight="1" x14ac:dyDescent="0.25">
      <c r="A330" s="7">
        <v>320</v>
      </c>
      <c r="B330" s="48" t="s">
        <v>2286</v>
      </c>
      <c r="C330" s="49" t="s">
        <v>143</v>
      </c>
      <c r="D330" s="50" t="s">
        <v>430</v>
      </c>
      <c r="E330" s="50" t="s">
        <v>2287</v>
      </c>
      <c r="F330" s="50">
        <v>161384</v>
      </c>
      <c r="G330" s="9">
        <v>38</v>
      </c>
      <c r="H330" s="9">
        <v>57</v>
      </c>
      <c r="I330" s="57">
        <v>59</v>
      </c>
      <c r="J330" s="9">
        <v>55</v>
      </c>
      <c r="K330" s="37">
        <f t="shared" si="8"/>
        <v>209</v>
      </c>
      <c r="L330" s="7" t="str">
        <f>VLOOKUP(M330,'Convert table'!$A$1:$B$15,2,0)</f>
        <v>Trung cấp</v>
      </c>
      <c r="M330" s="8" t="str">
        <f t="shared" si="9"/>
        <v>B1.3</v>
      </c>
      <c r="N330" s="58" t="str">
        <f>VLOOKUP(M330,'Convert table'!$A$1:$C$15,3,0)</f>
        <v>VNU-ETP 7</v>
      </c>
    </row>
    <row r="331" spans="1:14" ht="19.5" customHeight="1" x14ac:dyDescent="0.25">
      <c r="A331" s="7">
        <v>321</v>
      </c>
      <c r="B331" s="48" t="s">
        <v>2288</v>
      </c>
      <c r="C331" s="49" t="s">
        <v>143</v>
      </c>
      <c r="D331" s="50" t="s">
        <v>1107</v>
      </c>
      <c r="E331" s="50" t="s">
        <v>2289</v>
      </c>
      <c r="F331" s="50">
        <v>161385</v>
      </c>
      <c r="G331" s="9">
        <v>79</v>
      </c>
      <c r="H331" s="9">
        <v>77</v>
      </c>
      <c r="I331" s="57">
        <v>41</v>
      </c>
      <c r="J331" s="9">
        <v>70</v>
      </c>
      <c r="K331" s="37">
        <f t="shared" ref="K331:K394" si="10">G331+H331+I331+J331</f>
        <v>267</v>
      </c>
      <c r="L331" s="7" t="str">
        <f>VLOOKUP(M331,'Convert table'!$A$1:$B$15,2,0)</f>
        <v>Cao trung cấp</v>
      </c>
      <c r="M331" s="8" t="str">
        <f t="shared" ref="M331:M394" si="11">IF(K331&gt;=376,"C2.2",IF(K331&gt;=351,"C2.1",IF(K331&gt;=326,"C1.2",IF(K331&gt;=301,"C1.1",IF(K331&gt;=276,"B2.2",IF(K331&gt;=251,"B2.1",IF(K331&gt;=226,"B1.4",IF(K331&gt;=201,"B1.3",IF(K331&gt;=176,"B1.2",IF(K331&gt;=151,"B1.1",IF(K331&gt;=126,"A2.2",IF(K331&gt;=101,"A2.1",IF(K331&gt;=76,"A1.2","A1.1")))))))))))))</f>
        <v>B2.1</v>
      </c>
      <c r="N331" s="58" t="str">
        <f>VLOOKUP(M331,'Convert table'!$A$1:$C$15,3,0)</f>
        <v>VNU-ETP 9</v>
      </c>
    </row>
    <row r="332" spans="1:14" ht="19.5" customHeight="1" x14ac:dyDescent="0.25">
      <c r="A332" s="7">
        <v>322</v>
      </c>
      <c r="B332" s="48" t="s">
        <v>252</v>
      </c>
      <c r="C332" s="49" t="s">
        <v>143</v>
      </c>
      <c r="D332" s="50" t="s">
        <v>490</v>
      </c>
      <c r="E332" s="50" t="s">
        <v>2290</v>
      </c>
      <c r="F332" s="50">
        <v>161386</v>
      </c>
      <c r="G332" s="9">
        <v>57</v>
      </c>
      <c r="H332" s="9">
        <v>60</v>
      </c>
      <c r="I332" s="57">
        <v>45</v>
      </c>
      <c r="J332" s="9">
        <v>65</v>
      </c>
      <c r="K332" s="37">
        <f t="shared" si="10"/>
        <v>227</v>
      </c>
      <c r="L332" s="7" t="str">
        <f>VLOOKUP(M332,'Convert table'!$A$1:$B$15,2,0)</f>
        <v>Trung cấp</v>
      </c>
      <c r="M332" s="8" t="str">
        <f t="shared" si="11"/>
        <v>B1.4</v>
      </c>
      <c r="N332" s="58" t="str">
        <f>VLOOKUP(M332,'Convert table'!$A$1:$C$15,3,0)</f>
        <v>VNU-ETP 8</v>
      </c>
    </row>
    <row r="333" spans="1:14" ht="19.5" customHeight="1" x14ac:dyDescent="0.25">
      <c r="A333" s="7">
        <v>323</v>
      </c>
      <c r="B333" s="48" t="s">
        <v>2291</v>
      </c>
      <c r="C333" s="49" t="s">
        <v>143</v>
      </c>
      <c r="D333" s="50" t="s">
        <v>1562</v>
      </c>
      <c r="E333" s="50" t="s">
        <v>2292</v>
      </c>
      <c r="F333" s="50">
        <v>161387</v>
      </c>
      <c r="G333" s="9">
        <v>51</v>
      </c>
      <c r="H333" s="9">
        <v>58</v>
      </c>
      <c r="I333" s="57">
        <v>33</v>
      </c>
      <c r="J333" s="9">
        <v>53</v>
      </c>
      <c r="K333" s="37">
        <f t="shared" si="10"/>
        <v>195</v>
      </c>
      <c r="L333" s="7" t="str">
        <f>VLOOKUP(M333,'Convert table'!$A$1:$B$15,2,0)</f>
        <v>Sơ trung cấp</v>
      </c>
      <c r="M333" s="8" t="str">
        <f t="shared" si="11"/>
        <v>B1.2</v>
      </c>
      <c r="N333" s="58" t="str">
        <f>VLOOKUP(M333,'Convert table'!$A$1:$C$15,3,0)</f>
        <v>VNU-ETP 6</v>
      </c>
    </row>
    <row r="334" spans="1:14" ht="19.5" customHeight="1" x14ac:dyDescent="0.25">
      <c r="A334" s="7">
        <v>324</v>
      </c>
      <c r="B334" s="48" t="s">
        <v>2291</v>
      </c>
      <c r="C334" s="49" t="s">
        <v>143</v>
      </c>
      <c r="D334" s="50" t="s">
        <v>529</v>
      </c>
      <c r="E334" s="50" t="s">
        <v>2293</v>
      </c>
      <c r="F334" s="50">
        <v>161388</v>
      </c>
      <c r="G334" s="9">
        <v>75</v>
      </c>
      <c r="H334" s="9">
        <v>71</v>
      </c>
      <c r="I334" s="57">
        <v>9</v>
      </c>
      <c r="J334" s="9">
        <v>65</v>
      </c>
      <c r="K334" s="37">
        <f t="shared" si="10"/>
        <v>220</v>
      </c>
      <c r="L334" s="7" t="str">
        <f>VLOOKUP(M334,'Convert table'!$A$1:$B$15,2,0)</f>
        <v>Trung cấp</v>
      </c>
      <c r="M334" s="8" t="str">
        <f t="shared" si="11"/>
        <v>B1.3</v>
      </c>
      <c r="N334" s="58" t="str">
        <f>VLOOKUP(M334,'Convert table'!$A$1:$C$15,3,0)</f>
        <v>VNU-ETP 7</v>
      </c>
    </row>
    <row r="335" spans="1:14" ht="19.5" customHeight="1" x14ac:dyDescent="0.25">
      <c r="A335" s="7">
        <v>325</v>
      </c>
      <c r="B335" s="48" t="s">
        <v>706</v>
      </c>
      <c r="C335" s="49" t="s">
        <v>143</v>
      </c>
      <c r="D335" s="50" t="s">
        <v>593</v>
      </c>
      <c r="E335" s="50" t="s">
        <v>2294</v>
      </c>
      <c r="F335" s="50">
        <v>161389</v>
      </c>
      <c r="G335" s="71" t="s">
        <v>3643</v>
      </c>
      <c r="H335" s="72"/>
      <c r="I335" s="72"/>
      <c r="J335" s="72"/>
      <c r="K335" s="73"/>
      <c r="L335" s="7"/>
      <c r="M335" s="8"/>
      <c r="N335" s="58"/>
    </row>
    <row r="336" spans="1:14" ht="19.5" customHeight="1" x14ac:dyDescent="0.25">
      <c r="A336" s="7">
        <v>326</v>
      </c>
      <c r="B336" s="48" t="s">
        <v>2295</v>
      </c>
      <c r="C336" s="49" t="s">
        <v>1238</v>
      </c>
      <c r="D336" s="50" t="s">
        <v>1348</v>
      </c>
      <c r="E336" s="50" t="s">
        <v>2296</v>
      </c>
      <c r="F336" s="50">
        <v>161390</v>
      </c>
      <c r="G336" s="9">
        <v>33</v>
      </c>
      <c r="H336" s="9">
        <v>35</v>
      </c>
      <c r="I336" s="57">
        <v>0</v>
      </c>
      <c r="J336" s="9">
        <v>5</v>
      </c>
      <c r="K336" s="37">
        <f t="shared" si="10"/>
        <v>73</v>
      </c>
      <c r="L336" s="7" t="str">
        <f>VLOOKUP(M336,'Convert table'!$A$1:$B$15,2,0)</f>
        <v>Khởi đầu</v>
      </c>
      <c r="M336" s="8" t="str">
        <f t="shared" si="11"/>
        <v>A1.1</v>
      </c>
      <c r="N336" s="58" t="str">
        <f>VLOOKUP(M336,'Convert table'!$A$1:$C$15,3,0)</f>
        <v>VNU-ETP 1</v>
      </c>
    </row>
    <row r="337" spans="1:14" ht="19.5" customHeight="1" x14ac:dyDescent="0.25">
      <c r="A337" s="7">
        <v>327</v>
      </c>
      <c r="B337" s="48" t="s">
        <v>1132</v>
      </c>
      <c r="C337" s="49" t="s">
        <v>1238</v>
      </c>
      <c r="D337" s="50" t="s">
        <v>660</v>
      </c>
      <c r="E337" s="50" t="s">
        <v>2297</v>
      </c>
      <c r="F337" s="50">
        <v>161391</v>
      </c>
      <c r="G337" s="9">
        <v>48</v>
      </c>
      <c r="H337" s="9">
        <v>78</v>
      </c>
      <c r="I337" s="57">
        <v>36</v>
      </c>
      <c r="J337" s="9">
        <v>55</v>
      </c>
      <c r="K337" s="37">
        <f t="shared" si="10"/>
        <v>217</v>
      </c>
      <c r="L337" s="7" t="str">
        <f>VLOOKUP(M337,'Convert table'!$A$1:$B$15,2,0)</f>
        <v>Trung cấp</v>
      </c>
      <c r="M337" s="8" t="str">
        <f t="shared" si="11"/>
        <v>B1.3</v>
      </c>
      <c r="N337" s="58" t="str">
        <f>VLOOKUP(M337,'Convert table'!$A$1:$C$15,3,0)</f>
        <v>VNU-ETP 7</v>
      </c>
    </row>
    <row r="338" spans="1:14" ht="19.5" customHeight="1" x14ac:dyDescent="0.25">
      <c r="A338" s="7">
        <v>328</v>
      </c>
      <c r="B338" s="48" t="s">
        <v>221</v>
      </c>
      <c r="C338" s="49" t="s">
        <v>1238</v>
      </c>
      <c r="D338" s="50" t="s">
        <v>702</v>
      </c>
      <c r="E338" s="50" t="s">
        <v>2298</v>
      </c>
      <c r="F338" s="50">
        <v>161392</v>
      </c>
      <c r="G338" s="9">
        <v>35</v>
      </c>
      <c r="H338" s="9">
        <v>56</v>
      </c>
      <c r="I338" s="57">
        <v>36</v>
      </c>
      <c r="J338" s="9">
        <v>54</v>
      </c>
      <c r="K338" s="37">
        <f t="shared" si="10"/>
        <v>181</v>
      </c>
      <c r="L338" s="7" t="str">
        <f>VLOOKUP(M338,'Convert table'!$A$1:$B$15,2,0)</f>
        <v>Sơ trung cấp</v>
      </c>
      <c r="M338" s="8" t="str">
        <f t="shared" si="11"/>
        <v>B1.2</v>
      </c>
      <c r="N338" s="58" t="str">
        <f>VLOOKUP(M338,'Convert table'!$A$1:$C$15,3,0)</f>
        <v>VNU-ETP 6</v>
      </c>
    </row>
    <row r="339" spans="1:14" ht="19.5" customHeight="1" x14ac:dyDescent="0.25">
      <c r="A339" s="7">
        <v>329</v>
      </c>
      <c r="B339" s="48" t="s">
        <v>2299</v>
      </c>
      <c r="C339" s="49" t="s">
        <v>1238</v>
      </c>
      <c r="D339" s="50" t="s">
        <v>1133</v>
      </c>
      <c r="E339" s="50" t="s">
        <v>2300</v>
      </c>
      <c r="F339" s="50">
        <v>161393</v>
      </c>
      <c r="G339" s="9">
        <v>55</v>
      </c>
      <c r="H339" s="9">
        <v>77</v>
      </c>
      <c r="I339" s="57">
        <v>40</v>
      </c>
      <c r="J339" s="9">
        <v>76</v>
      </c>
      <c r="K339" s="37">
        <f t="shared" si="10"/>
        <v>248</v>
      </c>
      <c r="L339" s="7" t="str">
        <f>VLOOKUP(M339,'Convert table'!$A$1:$B$15,2,0)</f>
        <v>Trung cấp</v>
      </c>
      <c r="M339" s="8" t="str">
        <f t="shared" si="11"/>
        <v>B1.4</v>
      </c>
      <c r="N339" s="58" t="str">
        <f>VLOOKUP(M339,'Convert table'!$A$1:$C$15,3,0)</f>
        <v>VNU-ETP 8</v>
      </c>
    </row>
    <row r="340" spans="1:14" ht="19.5" customHeight="1" x14ac:dyDescent="0.25">
      <c r="A340" s="7">
        <v>330</v>
      </c>
      <c r="B340" s="48" t="s">
        <v>1146</v>
      </c>
      <c r="C340" s="49" t="s">
        <v>298</v>
      </c>
      <c r="D340" s="50" t="s">
        <v>903</v>
      </c>
      <c r="E340" s="50" t="s">
        <v>2303</v>
      </c>
      <c r="F340" s="50">
        <v>161395</v>
      </c>
      <c r="G340" s="9">
        <v>35</v>
      </c>
      <c r="H340" s="9">
        <v>21</v>
      </c>
      <c r="I340" s="57">
        <v>0</v>
      </c>
      <c r="J340" s="47">
        <v>10</v>
      </c>
      <c r="K340" s="37">
        <f t="shared" si="10"/>
        <v>66</v>
      </c>
      <c r="L340" s="7" t="str">
        <f>VLOOKUP(M340,'Convert table'!$A$1:$B$15,2,0)</f>
        <v>Khởi đầu</v>
      </c>
      <c r="M340" s="8" t="str">
        <f t="shared" si="11"/>
        <v>A1.1</v>
      </c>
      <c r="N340" s="58" t="str">
        <f>VLOOKUP(M340,'Convert table'!$A$1:$C$15,3,0)</f>
        <v>VNU-ETP 1</v>
      </c>
    </row>
    <row r="341" spans="1:14" ht="19.5" customHeight="1" x14ac:dyDescent="0.25">
      <c r="A341" s="7">
        <v>331</v>
      </c>
      <c r="B341" s="48" t="s">
        <v>176</v>
      </c>
      <c r="C341" s="49" t="s">
        <v>298</v>
      </c>
      <c r="D341" s="50" t="s">
        <v>451</v>
      </c>
      <c r="E341" s="50" t="s">
        <v>2304</v>
      </c>
      <c r="F341" s="50">
        <v>161396</v>
      </c>
      <c r="G341" s="9">
        <v>50</v>
      </c>
      <c r="H341" s="9">
        <v>54</v>
      </c>
      <c r="I341" s="57">
        <v>33</v>
      </c>
      <c r="J341" s="47">
        <v>36</v>
      </c>
      <c r="K341" s="37">
        <f t="shared" si="10"/>
        <v>173</v>
      </c>
      <c r="L341" s="7" t="str">
        <f>VLOOKUP(M341,'Convert table'!$A$1:$B$15,2,0)</f>
        <v>Sơ trung cấp</v>
      </c>
      <c r="M341" s="8" t="str">
        <f t="shared" si="11"/>
        <v>B1.1</v>
      </c>
      <c r="N341" s="58" t="str">
        <f>VLOOKUP(M341,'Convert table'!$A$1:$C$15,3,0)</f>
        <v>VNU-ETP 5</v>
      </c>
    </row>
    <row r="342" spans="1:14" ht="19.5" customHeight="1" x14ac:dyDescent="0.25">
      <c r="A342" s="7">
        <v>332</v>
      </c>
      <c r="B342" s="48" t="s">
        <v>2305</v>
      </c>
      <c r="C342" s="49" t="s">
        <v>123</v>
      </c>
      <c r="D342" s="50" t="s">
        <v>1107</v>
      </c>
      <c r="E342" s="50" t="s">
        <v>2306</v>
      </c>
      <c r="F342" s="50">
        <v>161397</v>
      </c>
      <c r="G342" s="9">
        <v>39</v>
      </c>
      <c r="H342" s="9">
        <v>29</v>
      </c>
      <c r="I342" s="57">
        <v>17</v>
      </c>
      <c r="J342" s="9">
        <v>15</v>
      </c>
      <c r="K342" s="37">
        <f t="shared" si="10"/>
        <v>100</v>
      </c>
      <c r="L342" s="7" t="str">
        <f>VLOOKUP(M342,'Convert table'!$A$1:$B$15,2,0)</f>
        <v>Khởi đầu</v>
      </c>
      <c r="M342" s="8" t="str">
        <f t="shared" si="11"/>
        <v>A1.2</v>
      </c>
      <c r="N342" s="58" t="str">
        <f>VLOOKUP(M342,'Convert table'!$A$1:$C$15,3,0)</f>
        <v>VNU-ETP 2</v>
      </c>
    </row>
    <row r="343" spans="1:14" ht="19.5" customHeight="1" x14ac:dyDescent="0.25">
      <c r="A343" s="7">
        <v>333</v>
      </c>
      <c r="B343" s="48" t="s">
        <v>301</v>
      </c>
      <c r="C343" s="49" t="s">
        <v>123</v>
      </c>
      <c r="D343" s="50" t="s">
        <v>1888</v>
      </c>
      <c r="E343" s="50" t="s">
        <v>2307</v>
      </c>
      <c r="F343" s="50">
        <v>161398</v>
      </c>
      <c r="G343" s="9">
        <v>51</v>
      </c>
      <c r="H343" s="9">
        <v>83</v>
      </c>
      <c r="I343" s="57">
        <v>61</v>
      </c>
      <c r="J343" s="47">
        <v>52</v>
      </c>
      <c r="K343" s="37">
        <f t="shared" si="10"/>
        <v>247</v>
      </c>
      <c r="L343" s="7" t="str">
        <f>VLOOKUP(M343,'Convert table'!$A$1:$B$15,2,0)</f>
        <v>Trung cấp</v>
      </c>
      <c r="M343" s="8" t="str">
        <f t="shared" si="11"/>
        <v>B1.4</v>
      </c>
      <c r="N343" s="58" t="str">
        <f>VLOOKUP(M343,'Convert table'!$A$1:$C$15,3,0)</f>
        <v>VNU-ETP 8</v>
      </c>
    </row>
    <row r="344" spans="1:14" ht="19.5" customHeight="1" x14ac:dyDescent="0.25">
      <c r="A344" s="7">
        <v>334</v>
      </c>
      <c r="B344" s="48" t="s">
        <v>332</v>
      </c>
      <c r="C344" s="49" t="s">
        <v>123</v>
      </c>
      <c r="D344" s="50" t="s">
        <v>2098</v>
      </c>
      <c r="E344" s="50" t="s">
        <v>2308</v>
      </c>
      <c r="F344" s="50">
        <v>161399</v>
      </c>
      <c r="G344" s="9">
        <v>56</v>
      </c>
      <c r="H344" s="9">
        <v>69</v>
      </c>
      <c r="I344" s="57">
        <v>41</v>
      </c>
      <c r="J344" s="9">
        <v>60</v>
      </c>
      <c r="K344" s="37">
        <f t="shared" si="10"/>
        <v>226</v>
      </c>
      <c r="L344" s="7" t="str">
        <f>VLOOKUP(M344,'Convert table'!$A$1:$B$15,2,0)</f>
        <v>Trung cấp</v>
      </c>
      <c r="M344" s="8" t="str">
        <f t="shared" si="11"/>
        <v>B1.4</v>
      </c>
      <c r="N344" s="58" t="str">
        <f>VLOOKUP(M344,'Convert table'!$A$1:$C$15,3,0)</f>
        <v>VNU-ETP 8</v>
      </c>
    </row>
    <row r="345" spans="1:14" ht="19.5" customHeight="1" x14ac:dyDescent="0.25">
      <c r="A345" s="7">
        <v>335</v>
      </c>
      <c r="B345" s="48" t="s">
        <v>2309</v>
      </c>
      <c r="C345" s="49" t="s">
        <v>123</v>
      </c>
      <c r="D345" s="50" t="s">
        <v>1446</v>
      </c>
      <c r="E345" s="50" t="s">
        <v>2310</v>
      </c>
      <c r="F345" s="50">
        <v>161400</v>
      </c>
      <c r="G345" s="9">
        <v>53</v>
      </c>
      <c r="H345" s="9">
        <v>62</v>
      </c>
      <c r="I345" s="57">
        <v>41</v>
      </c>
      <c r="J345" s="47">
        <v>44</v>
      </c>
      <c r="K345" s="37">
        <f t="shared" si="10"/>
        <v>200</v>
      </c>
      <c r="L345" s="7" t="str">
        <f>VLOOKUP(M345,'Convert table'!$A$1:$B$15,2,0)</f>
        <v>Sơ trung cấp</v>
      </c>
      <c r="M345" s="8" t="str">
        <f t="shared" si="11"/>
        <v>B1.2</v>
      </c>
      <c r="N345" s="58" t="str">
        <f>VLOOKUP(M345,'Convert table'!$A$1:$C$15,3,0)</f>
        <v>VNU-ETP 6</v>
      </c>
    </row>
    <row r="346" spans="1:14" ht="19.5" customHeight="1" x14ac:dyDescent="0.25">
      <c r="A346" s="7">
        <v>336</v>
      </c>
      <c r="B346" s="48" t="s">
        <v>2311</v>
      </c>
      <c r="C346" s="49" t="s">
        <v>123</v>
      </c>
      <c r="D346" s="50" t="s">
        <v>2312</v>
      </c>
      <c r="E346" s="50" t="s">
        <v>2313</v>
      </c>
      <c r="F346" s="50">
        <v>161401</v>
      </c>
      <c r="G346" s="9">
        <v>56</v>
      </c>
      <c r="H346" s="9">
        <v>72</v>
      </c>
      <c r="I346" s="57">
        <v>25</v>
      </c>
      <c r="J346" s="9">
        <v>47</v>
      </c>
      <c r="K346" s="37">
        <f t="shared" si="10"/>
        <v>200</v>
      </c>
      <c r="L346" s="7" t="str">
        <f>VLOOKUP(M346,'Convert table'!$A$1:$B$15,2,0)</f>
        <v>Sơ trung cấp</v>
      </c>
      <c r="M346" s="8" t="str">
        <f t="shared" si="11"/>
        <v>B1.2</v>
      </c>
      <c r="N346" s="58" t="str">
        <f>VLOOKUP(M346,'Convert table'!$A$1:$C$15,3,0)</f>
        <v>VNU-ETP 6</v>
      </c>
    </row>
    <row r="347" spans="1:14" ht="19.5" customHeight="1" x14ac:dyDescent="0.25">
      <c r="A347" s="7">
        <v>337</v>
      </c>
      <c r="B347" s="48" t="s">
        <v>2314</v>
      </c>
      <c r="C347" s="49" t="s">
        <v>123</v>
      </c>
      <c r="D347" s="50" t="s">
        <v>2315</v>
      </c>
      <c r="E347" s="50" t="s">
        <v>2316</v>
      </c>
      <c r="F347" s="50">
        <v>161402</v>
      </c>
      <c r="G347" s="9">
        <v>41</v>
      </c>
      <c r="H347" s="9">
        <v>34</v>
      </c>
      <c r="I347" s="57">
        <v>25</v>
      </c>
      <c r="J347" s="9">
        <v>33</v>
      </c>
      <c r="K347" s="37">
        <f t="shared" si="10"/>
        <v>133</v>
      </c>
      <c r="L347" s="7" t="str">
        <f>VLOOKUP(M347,'Convert table'!$A$1:$B$15,2,0)</f>
        <v>Sơ cấp</v>
      </c>
      <c r="M347" s="8" t="str">
        <f t="shared" si="11"/>
        <v>A2.2</v>
      </c>
      <c r="N347" s="58" t="str">
        <f>VLOOKUP(M347,'Convert table'!$A$1:$C$15,3,0)</f>
        <v>VNU-ETP 4</v>
      </c>
    </row>
    <row r="348" spans="1:14" ht="19.5" customHeight="1" x14ac:dyDescent="0.25">
      <c r="A348" s="7">
        <v>338</v>
      </c>
      <c r="B348" s="48" t="s">
        <v>2317</v>
      </c>
      <c r="C348" s="49" t="s">
        <v>2318</v>
      </c>
      <c r="D348" s="50" t="s">
        <v>476</v>
      </c>
      <c r="E348" s="50" t="s">
        <v>2319</v>
      </c>
      <c r="F348" s="50">
        <v>161403</v>
      </c>
      <c r="G348" s="9">
        <v>42</v>
      </c>
      <c r="H348" s="9">
        <v>58</v>
      </c>
      <c r="I348" s="57">
        <v>25</v>
      </c>
      <c r="J348" s="9">
        <v>36</v>
      </c>
      <c r="K348" s="37">
        <f t="shared" si="10"/>
        <v>161</v>
      </c>
      <c r="L348" s="7" t="str">
        <f>VLOOKUP(M348,'Convert table'!$A$1:$B$15,2,0)</f>
        <v>Sơ trung cấp</v>
      </c>
      <c r="M348" s="8" t="str">
        <f t="shared" si="11"/>
        <v>B1.1</v>
      </c>
      <c r="N348" s="58" t="str">
        <f>VLOOKUP(M348,'Convert table'!$A$1:$C$15,3,0)</f>
        <v>VNU-ETP 5</v>
      </c>
    </row>
    <row r="349" spans="1:14" ht="19.5" customHeight="1" x14ac:dyDescent="0.25">
      <c r="A349" s="7">
        <v>339</v>
      </c>
      <c r="B349" s="48" t="s">
        <v>2320</v>
      </c>
      <c r="C349" s="49" t="s">
        <v>144</v>
      </c>
      <c r="D349" s="50" t="s">
        <v>1029</v>
      </c>
      <c r="E349" s="50" t="s">
        <v>2321</v>
      </c>
      <c r="F349" s="50">
        <v>161404</v>
      </c>
      <c r="G349" s="9">
        <v>59</v>
      </c>
      <c r="H349" s="9">
        <v>71</v>
      </c>
      <c r="I349" s="57">
        <v>49</v>
      </c>
      <c r="J349" s="9">
        <v>23</v>
      </c>
      <c r="K349" s="37">
        <f t="shared" si="10"/>
        <v>202</v>
      </c>
      <c r="L349" s="7" t="str">
        <f>VLOOKUP(M349,'Convert table'!$A$1:$B$15,2,0)</f>
        <v>Trung cấp</v>
      </c>
      <c r="M349" s="8" t="str">
        <f t="shared" si="11"/>
        <v>B1.3</v>
      </c>
      <c r="N349" s="58" t="str">
        <f>VLOOKUP(M349,'Convert table'!$A$1:$C$15,3,0)</f>
        <v>VNU-ETP 7</v>
      </c>
    </row>
    <row r="350" spans="1:14" ht="19.5" customHeight="1" x14ac:dyDescent="0.25">
      <c r="A350" s="7">
        <v>340</v>
      </c>
      <c r="B350" s="48" t="s">
        <v>2322</v>
      </c>
      <c r="C350" s="49" t="s">
        <v>144</v>
      </c>
      <c r="D350" s="50" t="s">
        <v>1139</v>
      </c>
      <c r="E350" s="50" t="s">
        <v>2323</v>
      </c>
      <c r="F350" s="50">
        <v>161405</v>
      </c>
      <c r="G350" s="9">
        <v>44</v>
      </c>
      <c r="H350" s="9">
        <v>55</v>
      </c>
      <c r="I350" s="57">
        <v>24</v>
      </c>
      <c r="J350" s="9">
        <v>31</v>
      </c>
      <c r="K350" s="37">
        <f t="shared" si="10"/>
        <v>154</v>
      </c>
      <c r="L350" s="7" t="str">
        <f>VLOOKUP(M350,'Convert table'!$A$1:$B$15,2,0)</f>
        <v>Sơ trung cấp</v>
      </c>
      <c r="M350" s="8" t="str">
        <f t="shared" si="11"/>
        <v>B1.1</v>
      </c>
      <c r="N350" s="58" t="str">
        <f>VLOOKUP(M350,'Convert table'!$A$1:$C$15,3,0)</f>
        <v>VNU-ETP 5</v>
      </c>
    </row>
    <row r="351" spans="1:14" ht="19.5" customHeight="1" x14ac:dyDescent="0.25">
      <c r="A351" s="7">
        <v>341</v>
      </c>
      <c r="B351" s="48" t="s">
        <v>229</v>
      </c>
      <c r="C351" s="49" t="s">
        <v>2324</v>
      </c>
      <c r="D351" s="50" t="s">
        <v>2325</v>
      </c>
      <c r="E351" s="50" t="s">
        <v>2326</v>
      </c>
      <c r="F351" s="50">
        <v>161406</v>
      </c>
      <c r="G351" s="9">
        <v>40</v>
      </c>
      <c r="H351" s="9">
        <v>36</v>
      </c>
      <c r="I351" s="57">
        <v>3</v>
      </c>
      <c r="J351" s="9">
        <v>5</v>
      </c>
      <c r="K351" s="37">
        <f t="shared" si="10"/>
        <v>84</v>
      </c>
      <c r="L351" s="7" t="str">
        <f>VLOOKUP(M351,'Convert table'!$A$1:$B$15,2,0)</f>
        <v>Khởi đầu</v>
      </c>
      <c r="M351" s="8" t="str">
        <f t="shared" si="11"/>
        <v>A1.2</v>
      </c>
      <c r="N351" s="58" t="str">
        <f>VLOOKUP(M351,'Convert table'!$A$1:$C$15,3,0)</f>
        <v>VNU-ETP 2</v>
      </c>
    </row>
    <row r="352" spans="1:14" ht="19.5" customHeight="1" x14ac:dyDescent="0.25">
      <c r="A352" s="7">
        <v>342</v>
      </c>
      <c r="B352" s="48" t="s">
        <v>169</v>
      </c>
      <c r="C352" s="49" t="s">
        <v>1282</v>
      </c>
      <c r="D352" s="50" t="s">
        <v>678</v>
      </c>
      <c r="E352" s="50" t="s">
        <v>2327</v>
      </c>
      <c r="F352" s="50">
        <v>161407</v>
      </c>
      <c r="G352" s="103" t="s">
        <v>3643</v>
      </c>
      <c r="H352" s="104"/>
      <c r="I352" s="104"/>
      <c r="J352" s="104"/>
      <c r="K352" s="105"/>
      <c r="L352" s="7"/>
      <c r="M352" s="8"/>
      <c r="N352" s="58"/>
    </row>
    <row r="353" spans="1:14" ht="19.5" customHeight="1" x14ac:dyDescent="0.25">
      <c r="A353" s="7">
        <v>343</v>
      </c>
      <c r="B353" s="48" t="s">
        <v>2328</v>
      </c>
      <c r="C353" s="49" t="s">
        <v>303</v>
      </c>
      <c r="D353" s="50" t="s">
        <v>599</v>
      </c>
      <c r="E353" s="50" t="s">
        <v>2329</v>
      </c>
      <c r="F353" s="50">
        <v>161408</v>
      </c>
      <c r="G353" s="9">
        <v>47</v>
      </c>
      <c r="H353" s="9">
        <v>70</v>
      </c>
      <c r="I353" s="57">
        <v>57</v>
      </c>
      <c r="J353" s="9">
        <v>55</v>
      </c>
      <c r="K353" s="37">
        <f t="shared" si="10"/>
        <v>229</v>
      </c>
      <c r="L353" s="7" t="str">
        <f>VLOOKUP(M353,'Convert table'!$A$1:$B$15,2,0)</f>
        <v>Trung cấp</v>
      </c>
      <c r="M353" s="8" t="str">
        <f t="shared" si="11"/>
        <v>B1.4</v>
      </c>
      <c r="N353" s="58" t="str">
        <f>VLOOKUP(M353,'Convert table'!$A$1:$C$15,3,0)</f>
        <v>VNU-ETP 8</v>
      </c>
    </row>
    <row r="354" spans="1:14" ht="19.5" customHeight="1" x14ac:dyDescent="0.25">
      <c r="A354" s="7">
        <v>344</v>
      </c>
      <c r="B354" s="48" t="s">
        <v>234</v>
      </c>
      <c r="C354" s="49" t="s">
        <v>303</v>
      </c>
      <c r="D354" s="50" t="s">
        <v>2095</v>
      </c>
      <c r="E354" s="50" t="s">
        <v>2330</v>
      </c>
      <c r="F354" s="50">
        <v>161409</v>
      </c>
      <c r="G354" s="9">
        <v>53</v>
      </c>
      <c r="H354" s="9">
        <v>43</v>
      </c>
      <c r="I354" s="57">
        <v>30</v>
      </c>
      <c r="J354" s="9">
        <v>31</v>
      </c>
      <c r="K354" s="37">
        <f t="shared" si="10"/>
        <v>157</v>
      </c>
      <c r="L354" s="7" t="str">
        <f>VLOOKUP(M354,'Convert table'!$A$1:$B$15,2,0)</f>
        <v>Sơ trung cấp</v>
      </c>
      <c r="M354" s="8" t="str">
        <f t="shared" si="11"/>
        <v>B1.1</v>
      </c>
      <c r="N354" s="58" t="str">
        <f>VLOOKUP(M354,'Convert table'!$A$1:$C$15,3,0)</f>
        <v>VNU-ETP 5</v>
      </c>
    </row>
    <row r="355" spans="1:14" ht="19.5" customHeight="1" x14ac:dyDescent="0.25">
      <c r="A355" s="7">
        <v>345</v>
      </c>
      <c r="B355" s="48" t="s">
        <v>711</v>
      </c>
      <c r="C355" s="49" t="s">
        <v>303</v>
      </c>
      <c r="D355" s="50" t="s">
        <v>2198</v>
      </c>
      <c r="E355" s="50" t="s">
        <v>2331</v>
      </c>
      <c r="F355" s="50">
        <v>161410</v>
      </c>
      <c r="G355" s="9">
        <v>42</v>
      </c>
      <c r="H355" s="9">
        <v>52</v>
      </c>
      <c r="I355" s="57">
        <v>27</v>
      </c>
      <c r="J355" s="9">
        <v>9</v>
      </c>
      <c r="K355" s="37">
        <f t="shared" si="10"/>
        <v>130</v>
      </c>
      <c r="L355" s="7" t="str">
        <f>VLOOKUP(M355,'Convert table'!$A$1:$B$15,2,0)</f>
        <v>Sơ cấp</v>
      </c>
      <c r="M355" s="8" t="str">
        <f t="shared" si="11"/>
        <v>A2.2</v>
      </c>
      <c r="N355" s="58" t="str">
        <f>VLOOKUP(M355,'Convert table'!$A$1:$C$15,3,0)</f>
        <v>VNU-ETP 4</v>
      </c>
    </row>
    <row r="356" spans="1:14" ht="19.5" customHeight="1" x14ac:dyDescent="0.25">
      <c r="A356" s="7">
        <v>346</v>
      </c>
      <c r="B356" s="48" t="s">
        <v>750</v>
      </c>
      <c r="C356" s="49" t="s">
        <v>1291</v>
      </c>
      <c r="D356" s="50" t="s">
        <v>567</v>
      </c>
      <c r="E356" s="50" t="s">
        <v>2332</v>
      </c>
      <c r="F356" s="50">
        <v>161411</v>
      </c>
      <c r="G356" s="9">
        <v>53</v>
      </c>
      <c r="H356" s="9">
        <v>40</v>
      </c>
      <c r="I356" s="57">
        <v>25</v>
      </c>
      <c r="J356" s="9">
        <v>19</v>
      </c>
      <c r="K356" s="37">
        <f t="shared" si="10"/>
        <v>137</v>
      </c>
      <c r="L356" s="7" t="str">
        <f>VLOOKUP(M356,'Convert table'!$A$1:$B$15,2,0)</f>
        <v>Sơ cấp</v>
      </c>
      <c r="M356" s="8" t="str">
        <f t="shared" si="11"/>
        <v>A2.2</v>
      </c>
      <c r="N356" s="58" t="str">
        <f>VLOOKUP(M356,'Convert table'!$A$1:$C$15,3,0)</f>
        <v>VNU-ETP 4</v>
      </c>
    </row>
    <row r="357" spans="1:14" ht="19.5" customHeight="1" x14ac:dyDescent="0.25">
      <c r="A357" s="7">
        <v>347</v>
      </c>
      <c r="B357" s="48" t="s">
        <v>2333</v>
      </c>
      <c r="C357" s="49" t="s">
        <v>1291</v>
      </c>
      <c r="D357" s="50" t="s">
        <v>1087</v>
      </c>
      <c r="E357" s="50" t="s">
        <v>2334</v>
      </c>
      <c r="F357" s="50">
        <v>161412</v>
      </c>
      <c r="G357" s="9">
        <v>33</v>
      </c>
      <c r="H357" s="9">
        <v>38</v>
      </c>
      <c r="I357" s="57">
        <v>53</v>
      </c>
      <c r="J357" s="9">
        <v>27</v>
      </c>
      <c r="K357" s="37">
        <f t="shared" si="10"/>
        <v>151</v>
      </c>
      <c r="L357" s="7" t="str">
        <f>VLOOKUP(M357,'Convert table'!$A$1:$B$15,2,0)</f>
        <v>Sơ trung cấp</v>
      </c>
      <c r="M357" s="8" t="str">
        <f t="shared" si="11"/>
        <v>B1.1</v>
      </c>
      <c r="N357" s="58" t="str">
        <f>VLOOKUP(M357,'Convert table'!$A$1:$C$15,3,0)</f>
        <v>VNU-ETP 5</v>
      </c>
    </row>
    <row r="358" spans="1:14" ht="19.5" customHeight="1" x14ac:dyDescent="0.25">
      <c r="A358" s="7">
        <v>348</v>
      </c>
      <c r="B358" s="48" t="s">
        <v>2335</v>
      </c>
      <c r="C358" s="49" t="s">
        <v>145</v>
      </c>
      <c r="D358" s="50" t="s">
        <v>2086</v>
      </c>
      <c r="E358" s="50" t="s">
        <v>2336</v>
      </c>
      <c r="F358" s="50">
        <v>161413</v>
      </c>
      <c r="G358" s="9">
        <v>43</v>
      </c>
      <c r="H358" s="9">
        <v>29</v>
      </c>
      <c r="I358" s="57">
        <v>0</v>
      </c>
      <c r="J358" s="9">
        <v>2</v>
      </c>
      <c r="K358" s="37">
        <f t="shared" si="10"/>
        <v>74</v>
      </c>
      <c r="L358" s="7" t="str">
        <f>VLOOKUP(M358,'Convert table'!$A$1:$B$15,2,0)</f>
        <v>Khởi đầu</v>
      </c>
      <c r="M358" s="8" t="str">
        <f t="shared" si="11"/>
        <v>A1.1</v>
      </c>
      <c r="N358" s="58" t="str">
        <f>VLOOKUP(M358,'Convert table'!$A$1:$C$15,3,0)</f>
        <v>VNU-ETP 1</v>
      </c>
    </row>
    <row r="359" spans="1:14" ht="19.5" customHeight="1" x14ac:dyDescent="0.25">
      <c r="A359" s="7">
        <v>349</v>
      </c>
      <c r="B359" s="48" t="s">
        <v>2337</v>
      </c>
      <c r="C359" s="49" t="s">
        <v>145</v>
      </c>
      <c r="D359" s="50" t="s">
        <v>744</v>
      </c>
      <c r="E359" s="50" t="s">
        <v>2338</v>
      </c>
      <c r="F359" s="50">
        <v>161414</v>
      </c>
      <c r="G359" s="9">
        <v>55</v>
      </c>
      <c r="H359" s="9">
        <v>49</v>
      </c>
      <c r="I359" s="57">
        <v>0</v>
      </c>
      <c r="J359" s="9">
        <v>2</v>
      </c>
      <c r="K359" s="37">
        <f t="shared" si="10"/>
        <v>106</v>
      </c>
      <c r="L359" s="7" t="str">
        <f>VLOOKUP(M359,'Convert table'!$A$1:$B$15,2,0)</f>
        <v>Sơ cấp</v>
      </c>
      <c r="M359" s="8" t="str">
        <f t="shared" si="11"/>
        <v>A2.1</v>
      </c>
      <c r="N359" s="58" t="str">
        <f>VLOOKUP(M359,'Convert table'!$A$1:$C$15,3,0)</f>
        <v>VNU-ETP 3</v>
      </c>
    </row>
    <row r="360" spans="1:14" ht="19.5" customHeight="1" x14ac:dyDescent="0.25">
      <c r="A360" s="7">
        <v>350</v>
      </c>
      <c r="B360" s="48" t="s">
        <v>2339</v>
      </c>
      <c r="C360" s="49" t="s">
        <v>145</v>
      </c>
      <c r="D360" s="50" t="s">
        <v>1224</v>
      </c>
      <c r="E360" s="50" t="s">
        <v>2340</v>
      </c>
      <c r="F360" s="50">
        <v>161415</v>
      </c>
      <c r="G360" s="47">
        <v>25</v>
      </c>
      <c r="H360" s="47">
        <v>43</v>
      </c>
      <c r="I360" s="57">
        <v>0</v>
      </c>
      <c r="J360" s="47">
        <v>5</v>
      </c>
      <c r="K360" s="37">
        <f t="shared" si="10"/>
        <v>73</v>
      </c>
      <c r="L360" s="7" t="str">
        <f>VLOOKUP(M360,'Convert table'!$A$1:$B$15,2,0)</f>
        <v>Khởi đầu</v>
      </c>
      <c r="M360" s="8" t="str">
        <f t="shared" si="11"/>
        <v>A1.1</v>
      </c>
      <c r="N360" s="58" t="str">
        <f>VLOOKUP(M360,'Convert table'!$A$1:$C$15,3,0)</f>
        <v>VNU-ETP 1</v>
      </c>
    </row>
    <row r="361" spans="1:14" ht="19.5" customHeight="1" x14ac:dyDescent="0.25">
      <c r="A361" s="7">
        <v>351</v>
      </c>
      <c r="B361" s="48" t="s">
        <v>2341</v>
      </c>
      <c r="C361" s="49" t="s">
        <v>1318</v>
      </c>
      <c r="D361" s="50" t="s">
        <v>1605</v>
      </c>
      <c r="E361" s="50" t="s">
        <v>2342</v>
      </c>
      <c r="F361" s="50">
        <v>161416</v>
      </c>
      <c r="G361" s="9">
        <v>77</v>
      </c>
      <c r="H361" s="9">
        <v>84</v>
      </c>
      <c r="I361" s="57">
        <v>53</v>
      </c>
      <c r="J361" s="47">
        <v>58</v>
      </c>
      <c r="K361" s="37">
        <f t="shared" si="10"/>
        <v>272</v>
      </c>
      <c r="L361" s="7" t="str">
        <f>VLOOKUP(M361,'Convert table'!$A$1:$B$15,2,0)</f>
        <v>Cao trung cấp</v>
      </c>
      <c r="M361" s="8" t="str">
        <f t="shared" si="11"/>
        <v>B2.1</v>
      </c>
      <c r="N361" s="58" t="str">
        <f>VLOOKUP(M361,'Convert table'!$A$1:$C$15,3,0)</f>
        <v>VNU-ETP 9</v>
      </c>
    </row>
    <row r="362" spans="1:14" ht="19.5" customHeight="1" x14ac:dyDescent="0.25">
      <c r="A362" s="7">
        <v>352</v>
      </c>
      <c r="B362" s="48" t="s">
        <v>334</v>
      </c>
      <c r="C362" s="49" t="s">
        <v>1318</v>
      </c>
      <c r="D362" s="50" t="s">
        <v>457</v>
      </c>
      <c r="E362" s="50" t="s">
        <v>2343</v>
      </c>
      <c r="F362" s="50">
        <v>161417</v>
      </c>
      <c r="G362" s="47">
        <v>27</v>
      </c>
      <c r="H362" s="47">
        <v>31</v>
      </c>
      <c r="I362" s="57">
        <v>16</v>
      </c>
      <c r="J362" s="47">
        <v>3</v>
      </c>
      <c r="K362" s="37">
        <f t="shared" si="10"/>
        <v>77</v>
      </c>
      <c r="L362" s="7" t="str">
        <f>VLOOKUP(M362,'Convert table'!$A$1:$B$15,2,0)</f>
        <v>Khởi đầu</v>
      </c>
      <c r="M362" s="8" t="str">
        <f t="shared" si="11"/>
        <v>A1.2</v>
      </c>
      <c r="N362" s="58" t="str">
        <f>VLOOKUP(M362,'Convert table'!$A$1:$C$15,3,0)</f>
        <v>VNU-ETP 2</v>
      </c>
    </row>
    <row r="363" spans="1:14" ht="19.5" customHeight="1" x14ac:dyDescent="0.25">
      <c r="A363" s="7">
        <v>353</v>
      </c>
      <c r="B363" s="48" t="s">
        <v>2344</v>
      </c>
      <c r="C363" s="49" t="s">
        <v>1318</v>
      </c>
      <c r="D363" s="50" t="s">
        <v>2345</v>
      </c>
      <c r="E363" s="50" t="s">
        <v>2346</v>
      </c>
      <c r="F363" s="50">
        <v>161418</v>
      </c>
      <c r="G363" s="47">
        <v>44</v>
      </c>
      <c r="H363" s="47">
        <v>55</v>
      </c>
      <c r="I363" s="57">
        <v>23</v>
      </c>
      <c r="J363" s="47">
        <v>31</v>
      </c>
      <c r="K363" s="37">
        <f t="shared" si="10"/>
        <v>153</v>
      </c>
      <c r="L363" s="7" t="str">
        <f>VLOOKUP(M363,'Convert table'!$A$1:$B$15,2,0)</f>
        <v>Sơ trung cấp</v>
      </c>
      <c r="M363" s="8" t="str">
        <f t="shared" si="11"/>
        <v>B1.1</v>
      </c>
      <c r="N363" s="58" t="str">
        <f>VLOOKUP(M363,'Convert table'!$A$1:$C$15,3,0)</f>
        <v>VNU-ETP 5</v>
      </c>
    </row>
    <row r="364" spans="1:14" ht="19.5" customHeight="1" x14ac:dyDescent="0.25">
      <c r="A364" s="7">
        <v>354</v>
      </c>
      <c r="B364" s="48" t="s">
        <v>2347</v>
      </c>
      <c r="C364" s="49" t="s">
        <v>1318</v>
      </c>
      <c r="D364" s="50" t="s">
        <v>1142</v>
      </c>
      <c r="E364" s="50" t="s">
        <v>2348</v>
      </c>
      <c r="F364" s="50">
        <v>161419</v>
      </c>
      <c r="G364" s="47">
        <v>40</v>
      </c>
      <c r="H364" s="47">
        <v>51</v>
      </c>
      <c r="I364" s="57">
        <v>24</v>
      </c>
      <c r="J364" s="9">
        <v>33</v>
      </c>
      <c r="K364" s="37">
        <f t="shared" si="10"/>
        <v>148</v>
      </c>
      <c r="L364" s="7" t="str">
        <f>VLOOKUP(M364,'Convert table'!$A$1:$B$15,2,0)</f>
        <v>Sơ cấp</v>
      </c>
      <c r="M364" s="8" t="str">
        <f t="shared" si="11"/>
        <v>A2.2</v>
      </c>
      <c r="N364" s="58" t="str">
        <f>VLOOKUP(M364,'Convert table'!$A$1:$C$15,3,0)</f>
        <v>VNU-ETP 4</v>
      </c>
    </row>
    <row r="365" spans="1:14" ht="19.5" customHeight="1" x14ac:dyDescent="0.25">
      <c r="A365" s="7">
        <v>355</v>
      </c>
      <c r="B365" s="48" t="s">
        <v>2351</v>
      </c>
      <c r="C365" s="49" t="s">
        <v>180</v>
      </c>
      <c r="D365" s="50" t="s">
        <v>591</v>
      </c>
      <c r="E365" s="50" t="s">
        <v>2352</v>
      </c>
      <c r="F365" s="50">
        <v>161421</v>
      </c>
      <c r="G365" s="9">
        <v>41</v>
      </c>
      <c r="H365" s="9">
        <v>18</v>
      </c>
      <c r="I365" s="57">
        <v>17</v>
      </c>
      <c r="J365" s="9">
        <v>28</v>
      </c>
      <c r="K365" s="37">
        <f t="shared" si="10"/>
        <v>104</v>
      </c>
      <c r="L365" s="7" t="str">
        <f>VLOOKUP(M365,'Convert table'!$A$1:$B$15,2,0)</f>
        <v>Sơ cấp</v>
      </c>
      <c r="M365" s="8" t="str">
        <f t="shared" si="11"/>
        <v>A2.1</v>
      </c>
      <c r="N365" s="58" t="str">
        <f>VLOOKUP(M365,'Convert table'!$A$1:$C$15,3,0)</f>
        <v>VNU-ETP 3</v>
      </c>
    </row>
    <row r="366" spans="1:14" ht="19.5" customHeight="1" x14ac:dyDescent="0.25">
      <c r="A366" s="7">
        <v>356</v>
      </c>
      <c r="B366" s="48" t="s">
        <v>2353</v>
      </c>
      <c r="C366" s="49" t="s">
        <v>180</v>
      </c>
      <c r="D366" s="50" t="s">
        <v>1087</v>
      </c>
      <c r="E366" s="50" t="s">
        <v>2354</v>
      </c>
      <c r="F366" s="50">
        <v>161422</v>
      </c>
      <c r="G366" s="9">
        <v>49</v>
      </c>
      <c r="H366" s="9">
        <v>78</v>
      </c>
      <c r="I366" s="57">
        <v>53</v>
      </c>
      <c r="J366" s="9">
        <v>36</v>
      </c>
      <c r="K366" s="37">
        <f t="shared" si="10"/>
        <v>216</v>
      </c>
      <c r="L366" s="7" t="str">
        <f>VLOOKUP(M366,'Convert table'!$A$1:$B$15,2,0)</f>
        <v>Trung cấp</v>
      </c>
      <c r="M366" s="8" t="str">
        <f t="shared" si="11"/>
        <v>B1.3</v>
      </c>
      <c r="N366" s="58" t="str">
        <f>VLOOKUP(M366,'Convert table'!$A$1:$C$15,3,0)</f>
        <v>VNU-ETP 7</v>
      </c>
    </row>
    <row r="367" spans="1:14" ht="19.5" customHeight="1" x14ac:dyDescent="0.25">
      <c r="A367" s="7">
        <v>357</v>
      </c>
      <c r="B367" s="48" t="s">
        <v>2355</v>
      </c>
      <c r="C367" s="49" t="s">
        <v>180</v>
      </c>
      <c r="D367" s="50" t="s">
        <v>529</v>
      </c>
      <c r="E367" s="50" t="s">
        <v>2356</v>
      </c>
      <c r="F367" s="50">
        <v>161423</v>
      </c>
      <c r="G367" s="9">
        <v>56</v>
      </c>
      <c r="H367" s="9">
        <v>57</v>
      </c>
      <c r="I367" s="57">
        <v>45</v>
      </c>
      <c r="J367" s="9">
        <v>56</v>
      </c>
      <c r="K367" s="37">
        <f t="shared" si="10"/>
        <v>214</v>
      </c>
      <c r="L367" s="7" t="str">
        <f>VLOOKUP(M367,'Convert table'!$A$1:$B$15,2,0)</f>
        <v>Trung cấp</v>
      </c>
      <c r="M367" s="8" t="str">
        <f t="shared" si="11"/>
        <v>B1.3</v>
      </c>
      <c r="N367" s="58" t="str">
        <f>VLOOKUP(M367,'Convert table'!$A$1:$C$15,3,0)</f>
        <v>VNU-ETP 7</v>
      </c>
    </row>
    <row r="368" spans="1:14" ht="19.5" customHeight="1" x14ac:dyDescent="0.25">
      <c r="A368" s="7">
        <v>358</v>
      </c>
      <c r="B368" s="48" t="s">
        <v>2357</v>
      </c>
      <c r="C368" s="49" t="s">
        <v>180</v>
      </c>
      <c r="D368" s="50" t="s">
        <v>1438</v>
      </c>
      <c r="E368" s="50" t="s">
        <v>2358</v>
      </c>
      <c r="F368" s="50">
        <v>161424</v>
      </c>
      <c r="G368" s="9">
        <v>77</v>
      </c>
      <c r="H368" s="9">
        <v>77</v>
      </c>
      <c r="I368" s="57">
        <v>37</v>
      </c>
      <c r="J368" s="9">
        <v>33</v>
      </c>
      <c r="K368" s="37">
        <f t="shared" si="10"/>
        <v>224</v>
      </c>
      <c r="L368" s="7" t="str">
        <f>VLOOKUP(M368,'Convert table'!$A$1:$B$15,2,0)</f>
        <v>Trung cấp</v>
      </c>
      <c r="M368" s="8" t="str">
        <f t="shared" si="11"/>
        <v>B1.3</v>
      </c>
      <c r="N368" s="58" t="str">
        <f>VLOOKUP(M368,'Convert table'!$A$1:$C$15,3,0)</f>
        <v>VNU-ETP 7</v>
      </c>
    </row>
    <row r="369" spans="1:14" ht="19.5" customHeight="1" x14ac:dyDescent="0.25">
      <c r="A369" s="7">
        <v>359</v>
      </c>
      <c r="B369" s="48" t="s">
        <v>470</v>
      </c>
      <c r="C369" s="49" t="s">
        <v>180</v>
      </c>
      <c r="D369" s="50" t="s">
        <v>699</v>
      </c>
      <c r="E369" s="50" t="s">
        <v>2359</v>
      </c>
      <c r="F369" s="50">
        <v>161425</v>
      </c>
      <c r="G369" s="9">
        <v>81</v>
      </c>
      <c r="H369" s="9">
        <v>67</v>
      </c>
      <c r="I369" s="57">
        <v>73</v>
      </c>
      <c r="J369" s="9">
        <v>67</v>
      </c>
      <c r="K369" s="37">
        <f t="shared" si="10"/>
        <v>288</v>
      </c>
      <c r="L369" s="7" t="str">
        <f>VLOOKUP(M369,'Convert table'!$A$1:$B$15,2,0)</f>
        <v>Cao trung cấp</v>
      </c>
      <c r="M369" s="8" t="str">
        <f t="shared" si="11"/>
        <v>B2.2</v>
      </c>
      <c r="N369" s="58" t="str">
        <f>VLOOKUP(M369,'Convert table'!$A$1:$C$15,3,0)</f>
        <v>VNU-ETP 10</v>
      </c>
    </row>
    <row r="370" spans="1:14" ht="19.5" customHeight="1" x14ac:dyDescent="0.25">
      <c r="A370" s="7">
        <v>360</v>
      </c>
      <c r="B370" s="48" t="s">
        <v>2360</v>
      </c>
      <c r="C370" s="49" t="s">
        <v>180</v>
      </c>
      <c r="D370" s="50" t="s">
        <v>1091</v>
      </c>
      <c r="E370" s="50" t="s">
        <v>2361</v>
      </c>
      <c r="F370" s="50">
        <v>161426</v>
      </c>
      <c r="G370" s="47">
        <v>54</v>
      </c>
      <c r="H370" s="47">
        <v>66</v>
      </c>
      <c r="I370" s="57">
        <v>53</v>
      </c>
      <c r="J370" s="9">
        <v>33</v>
      </c>
      <c r="K370" s="37">
        <f t="shared" si="10"/>
        <v>206</v>
      </c>
      <c r="L370" s="7" t="str">
        <f>VLOOKUP(M370,'Convert table'!$A$1:$B$15,2,0)</f>
        <v>Trung cấp</v>
      </c>
      <c r="M370" s="8" t="str">
        <f t="shared" si="11"/>
        <v>B1.3</v>
      </c>
      <c r="N370" s="58" t="str">
        <f>VLOOKUP(M370,'Convert table'!$A$1:$C$15,3,0)</f>
        <v>VNU-ETP 7</v>
      </c>
    </row>
    <row r="371" spans="1:14" ht="19.5" customHeight="1" x14ac:dyDescent="0.25">
      <c r="A371" s="7">
        <v>361</v>
      </c>
      <c r="B371" s="48" t="s">
        <v>2362</v>
      </c>
      <c r="C371" s="49" t="s">
        <v>1334</v>
      </c>
      <c r="D371" s="50" t="s">
        <v>2193</v>
      </c>
      <c r="E371" s="50" t="s">
        <v>2363</v>
      </c>
      <c r="F371" s="50">
        <v>161427</v>
      </c>
      <c r="G371" s="47">
        <v>43</v>
      </c>
      <c r="H371" s="47">
        <v>42</v>
      </c>
      <c r="I371" s="57">
        <v>4</v>
      </c>
      <c r="J371" s="9">
        <v>5</v>
      </c>
      <c r="K371" s="37">
        <f t="shared" si="10"/>
        <v>94</v>
      </c>
      <c r="L371" s="7" t="str">
        <f>VLOOKUP(M371,'Convert table'!$A$1:$B$15,2,0)</f>
        <v>Khởi đầu</v>
      </c>
      <c r="M371" s="8" t="str">
        <f t="shared" si="11"/>
        <v>A1.2</v>
      </c>
      <c r="N371" s="58" t="str">
        <f>VLOOKUP(M371,'Convert table'!$A$1:$C$15,3,0)</f>
        <v>VNU-ETP 2</v>
      </c>
    </row>
    <row r="372" spans="1:14" ht="19.5" customHeight="1" x14ac:dyDescent="0.25">
      <c r="A372" s="7">
        <v>362</v>
      </c>
      <c r="B372" s="48" t="s">
        <v>2364</v>
      </c>
      <c r="C372" s="49" t="s">
        <v>124</v>
      </c>
      <c r="D372" s="50" t="s">
        <v>555</v>
      </c>
      <c r="E372" s="50" t="s">
        <v>2365</v>
      </c>
      <c r="F372" s="50">
        <v>161428</v>
      </c>
      <c r="G372" s="47">
        <v>57</v>
      </c>
      <c r="H372" s="47">
        <v>64</v>
      </c>
      <c r="I372" s="57">
        <v>28</v>
      </c>
      <c r="J372" s="9">
        <v>26</v>
      </c>
      <c r="K372" s="37">
        <f t="shared" si="10"/>
        <v>175</v>
      </c>
      <c r="L372" s="7" t="str">
        <f>VLOOKUP(M372,'Convert table'!$A$1:$B$15,2,0)</f>
        <v>Sơ trung cấp</v>
      </c>
      <c r="M372" s="8" t="str">
        <f t="shared" si="11"/>
        <v>B1.1</v>
      </c>
      <c r="N372" s="58" t="str">
        <f>VLOOKUP(M372,'Convert table'!$A$1:$C$15,3,0)</f>
        <v>VNU-ETP 5</v>
      </c>
    </row>
    <row r="373" spans="1:14" ht="19.5" customHeight="1" x14ac:dyDescent="0.25">
      <c r="A373" s="7">
        <v>363</v>
      </c>
      <c r="B373" s="48" t="s">
        <v>221</v>
      </c>
      <c r="C373" s="49" t="s">
        <v>124</v>
      </c>
      <c r="D373" s="50" t="s">
        <v>1361</v>
      </c>
      <c r="E373" s="50" t="s">
        <v>2367</v>
      </c>
      <c r="F373" s="50">
        <v>161430</v>
      </c>
      <c r="G373" s="47">
        <v>30</v>
      </c>
      <c r="H373" s="47">
        <v>54</v>
      </c>
      <c r="I373" s="57">
        <v>60</v>
      </c>
      <c r="J373" s="9">
        <v>21</v>
      </c>
      <c r="K373" s="37">
        <f t="shared" si="10"/>
        <v>165</v>
      </c>
      <c r="L373" s="7" t="str">
        <f>VLOOKUP(M373,'Convert table'!$A$1:$B$15,2,0)</f>
        <v>Sơ trung cấp</v>
      </c>
      <c r="M373" s="8" t="str">
        <f t="shared" si="11"/>
        <v>B1.1</v>
      </c>
      <c r="N373" s="58" t="str">
        <f>VLOOKUP(M373,'Convert table'!$A$1:$C$15,3,0)</f>
        <v>VNU-ETP 5</v>
      </c>
    </row>
    <row r="374" spans="1:14" ht="19.5" customHeight="1" x14ac:dyDescent="0.25">
      <c r="A374" s="7">
        <v>364</v>
      </c>
      <c r="B374" s="48" t="s">
        <v>234</v>
      </c>
      <c r="C374" s="49" t="s">
        <v>124</v>
      </c>
      <c r="D374" s="50" t="s">
        <v>2098</v>
      </c>
      <c r="E374" s="50" t="s">
        <v>2368</v>
      </c>
      <c r="F374" s="50">
        <v>161432</v>
      </c>
      <c r="G374" s="47">
        <v>30</v>
      </c>
      <c r="H374" s="47">
        <v>41</v>
      </c>
      <c r="I374" s="57">
        <v>36</v>
      </c>
      <c r="J374" s="9">
        <v>23</v>
      </c>
      <c r="K374" s="37">
        <f t="shared" si="10"/>
        <v>130</v>
      </c>
      <c r="L374" s="7" t="str">
        <f>VLOOKUP(M374,'Convert table'!$A$1:$B$15,2,0)</f>
        <v>Sơ cấp</v>
      </c>
      <c r="M374" s="8" t="str">
        <f t="shared" si="11"/>
        <v>A2.2</v>
      </c>
      <c r="N374" s="58" t="str">
        <f>VLOOKUP(M374,'Convert table'!$A$1:$C$15,3,0)</f>
        <v>VNU-ETP 4</v>
      </c>
    </row>
    <row r="375" spans="1:14" ht="19.5" customHeight="1" x14ac:dyDescent="0.25">
      <c r="A375" s="7">
        <v>365</v>
      </c>
      <c r="B375" s="48" t="s">
        <v>234</v>
      </c>
      <c r="C375" s="49" t="s">
        <v>124</v>
      </c>
      <c r="D375" s="50" t="s">
        <v>2369</v>
      </c>
      <c r="E375" s="50" t="s">
        <v>2370</v>
      </c>
      <c r="F375" s="50">
        <v>161433</v>
      </c>
      <c r="G375" s="103" t="s">
        <v>3643</v>
      </c>
      <c r="H375" s="104"/>
      <c r="I375" s="104"/>
      <c r="J375" s="104"/>
      <c r="K375" s="105"/>
      <c r="L375" s="7"/>
      <c r="M375" s="8"/>
      <c r="N375" s="58"/>
    </row>
    <row r="376" spans="1:14" ht="19.5" customHeight="1" x14ac:dyDescent="0.25">
      <c r="A376" s="7">
        <v>366</v>
      </c>
      <c r="B376" s="48" t="s">
        <v>706</v>
      </c>
      <c r="C376" s="49" t="s">
        <v>124</v>
      </c>
      <c r="D376" s="50" t="s">
        <v>2249</v>
      </c>
      <c r="E376" s="50" t="s">
        <v>2371</v>
      </c>
      <c r="F376" s="50">
        <v>161434</v>
      </c>
      <c r="G376" s="47">
        <v>29</v>
      </c>
      <c r="H376" s="47">
        <v>34</v>
      </c>
      <c r="I376" s="57">
        <v>28</v>
      </c>
      <c r="J376" s="9">
        <v>14</v>
      </c>
      <c r="K376" s="37">
        <f t="shared" si="10"/>
        <v>105</v>
      </c>
      <c r="L376" s="7" t="str">
        <f>VLOOKUP(M376,'Convert table'!$A$1:$B$15,2,0)</f>
        <v>Sơ cấp</v>
      </c>
      <c r="M376" s="8" t="str">
        <f t="shared" si="11"/>
        <v>A2.1</v>
      </c>
      <c r="N376" s="58" t="str">
        <f>VLOOKUP(M376,'Convert table'!$A$1:$C$15,3,0)</f>
        <v>VNU-ETP 3</v>
      </c>
    </row>
    <row r="377" spans="1:14" ht="19.5" customHeight="1" x14ac:dyDescent="0.25">
      <c r="A377" s="7">
        <v>367</v>
      </c>
      <c r="B377" s="48" t="s">
        <v>2372</v>
      </c>
      <c r="C377" s="49" t="s">
        <v>124</v>
      </c>
      <c r="D377" s="50" t="s">
        <v>2373</v>
      </c>
      <c r="E377" s="50" t="s">
        <v>2374</v>
      </c>
      <c r="F377" s="50">
        <v>161435</v>
      </c>
      <c r="G377" s="47">
        <v>28</v>
      </c>
      <c r="H377" s="47">
        <v>61</v>
      </c>
      <c r="I377" s="57">
        <v>33</v>
      </c>
      <c r="J377" s="9">
        <v>28</v>
      </c>
      <c r="K377" s="37">
        <f t="shared" si="10"/>
        <v>150</v>
      </c>
      <c r="L377" s="7" t="str">
        <f>VLOOKUP(M377,'Convert table'!$A$1:$B$15,2,0)</f>
        <v>Sơ cấp</v>
      </c>
      <c r="M377" s="8" t="str">
        <f t="shared" si="11"/>
        <v>A2.2</v>
      </c>
      <c r="N377" s="58" t="str">
        <f>VLOOKUP(M377,'Convert table'!$A$1:$C$15,3,0)</f>
        <v>VNU-ETP 4</v>
      </c>
    </row>
    <row r="378" spans="1:14" ht="19.5" customHeight="1" x14ac:dyDescent="0.25">
      <c r="A378" s="7">
        <v>368</v>
      </c>
      <c r="B378" s="48" t="s">
        <v>1898</v>
      </c>
      <c r="C378" s="49" t="s">
        <v>124</v>
      </c>
      <c r="D378" s="50" t="s">
        <v>596</v>
      </c>
      <c r="E378" s="50" t="s">
        <v>2375</v>
      </c>
      <c r="F378" s="50">
        <v>161436</v>
      </c>
      <c r="G378" s="47">
        <v>29</v>
      </c>
      <c r="H378" s="47">
        <v>43</v>
      </c>
      <c r="I378" s="57">
        <v>25</v>
      </c>
      <c r="J378" s="9">
        <v>23</v>
      </c>
      <c r="K378" s="37">
        <f t="shared" si="10"/>
        <v>120</v>
      </c>
      <c r="L378" s="7" t="str">
        <f>VLOOKUP(M378,'Convert table'!$A$1:$B$15,2,0)</f>
        <v>Sơ cấp</v>
      </c>
      <c r="M378" s="8" t="str">
        <f t="shared" si="11"/>
        <v>A2.1</v>
      </c>
      <c r="N378" s="58" t="str">
        <f>VLOOKUP(M378,'Convert table'!$A$1:$C$15,3,0)</f>
        <v>VNU-ETP 3</v>
      </c>
    </row>
    <row r="379" spans="1:14" ht="19.5" customHeight="1" x14ac:dyDescent="0.25">
      <c r="A379" s="7">
        <v>369</v>
      </c>
      <c r="B379" s="48" t="s">
        <v>178</v>
      </c>
      <c r="C379" s="49" t="s">
        <v>124</v>
      </c>
      <c r="D379" s="50" t="s">
        <v>2376</v>
      </c>
      <c r="E379" s="50" t="s">
        <v>2377</v>
      </c>
      <c r="F379" s="50">
        <v>161437</v>
      </c>
      <c r="G379" s="47">
        <v>60</v>
      </c>
      <c r="H379" s="47">
        <v>68</v>
      </c>
      <c r="I379" s="57">
        <v>20</v>
      </c>
      <c r="J379" s="9">
        <v>48</v>
      </c>
      <c r="K379" s="37">
        <f t="shared" si="10"/>
        <v>196</v>
      </c>
      <c r="L379" s="7" t="str">
        <f>VLOOKUP(M379,'Convert table'!$A$1:$B$15,2,0)</f>
        <v>Sơ trung cấp</v>
      </c>
      <c r="M379" s="8" t="str">
        <f t="shared" si="11"/>
        <v>B1.2</v>
      </c>
      <c r="N379" s="58" t="str">
        <f>VLOOKUP(M379,'Convert table'!$A$1:$C$15,3,0)</f>
        <v>VNU-ETP 6</v>
      </c>
    </row>
    <row r="380" spans="1:14" ht="19.5" customHeight="1" x14ac:dyDescent="0.25">
      <c r="A380" s="7">
        <v>370</v>
      </c>
      <c r="B380" s="48" t="s">
        <v>2378</v>
      </c>
      <c r="C380" s="49" t="s">
        <v>124</v>
      </c>
      <c r="D380" s="50" t="s">
        <v>812</v>
      </c>
      <c r="E380" s="50" t="s">
        <v>2379</v>
      </c>
      <c r="F380" s="50">
        <v>161438</v>
      </c>
      <c r="G380" s="47">
        <v>28</v>
      </c>
      <c r="H380" s="47">
        <v>31</v>
      </c>
      <c r="I380" s="57">
        <v>16</v>
      </c>
      <c r="J380" s="9">
        <v>14</v>
      </c>
      <c r="K380" s="37">
        <f t="shared" si="10"/>
        <v>89</v>
      </c>
      <c r="L380" s="7" t="str">
        <f>VLOOKUP(M380,'Convert table'!$A$1:$B$15,2,0)</f>
        <v>Khởi đầu</v>
      </c>
      <c r="M380" s="8" t="str">
        <f t="shared" si="11"/>
        <v>A1.2</v>
      </c>
      <c r="N380" s="58" t="str">
        <f>VLOOKUP(M380,'Convert table'!$A$1:$C$15,3,0)</f>
        <v>VNU-ETP 2</v>
      </c>
    </row>
    <row r="381" spans="1:14" ht="19.5" customHeight="1" x14ac:dyDescent="0.25">
      <c r="A381" s="7">
        <v>371</v>
      </c>
      <c r="B381" s="48" t="s">
        <v>1526</v>
      </c>
      <c r="C381" s="49" t="s">
        <v>124</v>
      </c>
      <c r="D381" s="50" t="s">
        <v>628</v>
      </c>
      <c r="E381" s="50" t="s">
        <v>2380</v>
      </c>
      <c r="F381" s="50">
        <v>161439</v>
      </c>
      <c r="G381" s="47">
        <v>72</v>
      </c>
      <c r="H381" s="47">
        <v>83</v>
      </c>
      <c r="I381" s="57">
        <v>45</v>
      </c>
      <c r="J381" s="9">
        <v>54</v>
      </c>
      <c r="K381" s="37">
        <f t="shared" si="10"/>
        <v>254</v>
      </c>
      <c r="L381" s="7" t="str">
        <f>VLOOKUP(M381,'Convert table'!$A$1:$B$15,2,0)</f>
        <v>Cao trung cấp</v>
      </c>
      <c r="M381" s="8" t="str">
        <f t="shared" si="11"/>
        <v>B2.1</v>
      </c>
      <c r="N381" s="58" t="str">
        <f>VLOOKUP(M381,'Convert table'!$A$1:$C$15,3,0)</f>
        <v>VNU-ETP 9</v>
      </c>
    </row>
    <row r="382" spans="1:14" ht="19.5" customHeight="1" x14ac:dyDescent="0.25">
      <c r="A382" s="7">
        <v>372</v>
      </c>
      <c r="B382" s="48" t="s">
        <v>711</v>
      </c>
      <c r="C382" s="49" t="s">
        <v>2381</v>
      </c>
      <c r="D382" s="50" t="s">
        <v>1414</v>
      </c>
      <c r="E382" s="50" t="s">
        <v>2382</v>
      </c>
      <c r="F382" s="50">
        <v>161440</v>
      </c>
      <c r="G382" s="47">
        <v>42</v>
      </c>
      <c r="H382" s="47">
        <v>65</v>
      </c>
      <c r="I382" s="57">
        <v>44</v>
      </c>
      <c r="J382" s="9">
        <v>47</v>
      </c>
      <c r="K382" s="37">
        <f t="shared" si="10"/>
        <v>198</v>
      </c>
      <c r="L382" s="7" t="str">
        <f>VLOOKUP(M382,'Convert table'!$A$1:$B$15,2,0)</f>
        <v>Sơ trung cấp</v>
      </c>
      <c r="M382" s="8" t="str">
        <f t="shared" si="11"/>
        <v>B1.2</v>
      </c>
      <c r="N382" s="58" t="str">
        <f>VLOOKUP(M382,'Convert table'!$A$1:$C$15,3,0)</f>
        <v>VNU-ETP 6</v>
      </c>
    </row>
    <row r="383" spans="1:14" ht="19.5" customHeight="1" x14ac:dyDescent="0.25">
      <c r="A383" s="7">
        <v>373</v>
      </c>
      <c r="B383" s="48" t="s">
        <v>2383</v>
      </c>
      <c r="C383" s="49" t="s">
        <v>181</v>
      </c>
      <c r="D383" s="50" t="s">
        <v>1386</v>
      </c>
      <c r="E383" s="50" t="s">
        <v>2384</v>
      </c>
      <c r="F383" s="50">
        <v>161441</v>
      </c>
      <c r="G383" s="47">
        <v>33</v>
      </c>
      <c r="H383" s="47">
        <v>27</v>
      </c>
      <c r="I383" s="57">
        <v>17</v>
      </c>
      <c r="J383" s="9">
        <v>16</v>
      </c>
      <c r="K383" s="37">
        <f t="shared" si="10"/>
        <v>93</v>
      </c>
      <c r="L383" s="7" t="str">
        <f>VLOOKUP(M383,'Convert table'!$A$1:$B$15,2,0)</f>
        <v>Khởi đầu</v>
      </c>
      <c r="M383" s="8" t="str">
        <f t="shared" si="11"/>
        <v>A1.2</v>
      </c>
      <c r="N383" s="58" t="str">
        <f>VLOOKUP(M383,'Convert table'!$A$1:$C$15,3,0)</f>
        <v>VNU-ETP 2</v>
      </c>
    </row>
    <row r="384" spans="1:14" ht="19.5" customHeight="1" x14ac:dyDescent="0.25">
      <c r="A384" s="7">
        <v>374</v>
      </c>
      <c r="B384" s="51" t="s">
        <v>2385</v>
      </c>
      <c r="C384" s="49" t="s">
        <v>181</v>
      </c>
      <c r="D384" s="50" t="s">
        <v>843</v>
      </c>
      <c r="E384" s="50" t="s">
        <v>2386</v>
      </c>
      <c r="F384" s="50">
        <v>161442</v>
      </c>
      <c r="G384" s="47">
        <v>46</v>
      </c>
      <c r="H384" s="47">
        <v>48</v>
      </c>
      <c r="I384" s="57">
        <v>40</v>
      </c>
      <c r="J384" s="9">
        <v>60</v>
      </c>
      <c r="K384" s="37">
        <f t="shared" si="10"/>
        <v>194</v>
      </c>
      <c r="L384" s="7" t="str">
        <f>VLOOKUP(M384,'Convert table'!$A$1:$B$15,2,0)</f>
        <v>Sơ trung cấp</v>
      </c>
      <c r="M384" s="8" t="str">
        <f t="shared" si="11"/>
        <v>B1.2</v>
      </c>
      <c r="N384" s="58" t="str">
        <f>VLOOKUP(M384,'Convert table'!$A$1:$C$15,3,0)</f>
        <v>VNU-ETP 6</v>
      </c>
    </row>
    <row r="385" spans="1:14" ht="19.5" customHeight="1" x14ac:dyDescent="0.25">
      <c r="A385" s="7">
        <v>375</v>
      </c>
      <c r="B385" s="48" t="s">
        <v>2387</v>
      </c>
      <c r="C385" s="49" t="s">
        <v>2388</v>
      </c>
      <c r="D385" s="50" t="s">
        <v>1840</v>
      </c>
      <c r="E385" s="50" t="s">
        <v>2389</v>
      </c>
      <c r="F385" s="50">
        <v>161443</v>
      </c>
      <c r="G385" s="47">
        <v>48</v>
      </c>
      <c r="H385" s="47">
        <v>50</v>
      </c>
      <c r="I385" s="57">
        <v>27</v>
      </c>
      <c r="J385" s="9">
        <v>33</v>
      </c>
      <c r="K385" s="37">
        <f t="shared" si="10"/>
        <v>158</v>
      </c>
      <c r="L385" s="7" t="str">
        <f>VLOOKUP(M385,'Convert table'!$A$1:$B$15,2,0)</f>
        <v>Sơ trung cấp</v>
      </c>
      <c r="M385" s="8" t="str">
        <f t="shared" si="11"/>
        <v>B1.1</v>
      </c>
      <c r="N385" s="58" t="str">
        <f>VLOOKUP(M385,'Convert table'!$A$1:$C$15,3,0)</f>
        <v>VNU-ETP 5</v>
      </c>
    </row>
    <row r="386" spans="1:14" ht="19.5" customHeight="1" x14ac:dyDescent="0.25">
      <c r="A386" s="7">
        <v>376</v>
      </c>
      <c r="B386" s="51" t="s">
        <v>849</v>
      </c>
      <c r="C386" s="49" t="s">
        <v>1369</v>
      </c>
      <c r="D386" s="50" t="s">
        <v>2390</v>
      </c>
      <c r="E386" s="50" t="s">
        <v>2391</v>
      </c>
      <c r="F386" s="50">
        <v>161444</v>
      </c>
      <c r="G386" s="47">
        <v>33</v>
      </c>
      <c r="H386" s="47">
        <v>39</v>
      </c>
      <c r="I386" s="57">
        <v>33</v>
      </c>
      <c r="J386" s="9">
        <v>38</v>
      </c>
      <c r="K386" s="37">
        <f t="shared" si="10"/>
        <v>143</v>
      </c>
      <c r="L386" s="7" t="str">
        <f>VLOOKUP(M386,'Convert table'!$A$1:$B$15,2,0)</f>
        <v>Sơ cấp</v>
      </c>
      <c r="M386" s="8" t="str">
        <f t="shared" si="11"/>
        <v>A2.2</v>
      </c>
      <c r="N386" s="58" t="str">
        <f>VLOOKUP(M386,'Convert table'!$A$1:$C$15,3,0)</f>
        <v>VNU-ETP 4</v>
      </c>
    </row>
    <row r="387" spans="1:14" ht="19.5" customHeight="1" x14ac:dyDescent="0.25">
      <c r="A387" s="7">
        <v>377</v>
      </c>
      <c r="B387" s="48" t="s">
        <v>2267</v>
      </c>
      <c r="C387" s="49" t="s">
        <v>1369</v>
      </c>
      <c r="D387" s="50" t="s">
        <v>767</v>
      </c>
      <c r="E387" s="50" t="s">
        <v>2392</v>
      </c>
      <c r="F387" s="50">
        <v>161445</v>
      </c>
      <c r="G387" s="47">
        <v>17</v>
      </c>
      <c r="H387" s="47">
        <v>22</v>
      </c>
      <c r="I387" s="57">
        <v>0</v>
      </c>
      <c r="J387" s="9">
        <v>28</v>
      </c>
      <c r="K387" s="37">
        <f t="shared" si="10"/>
        <v>67</v>
      </c>
      <c r="L387" s="7" t="str">
        <f>VLOOKUP(M387,'Convert table'!$A$1:$B$15,2,0)</f>
        <v>Khởi đầu</v>
      </c>
      <c r="M387" s="8" t="str">
        <f t="shared" si="11"/>
        <v>A1.1</v>
      </c>
      <c r="N387" s="58" t="str">
        <f>VLOOKUP(M387,'Convert table'!$A$1:$C$15,3,0)</f>
        <v>VNU-ETP 1</v>
      </c>
    </row>
    <row r="388" spans="1:14" ht="19.5" customHeight="1" x14ac:dyDescent="0.25">
      <c r="A388" s="7">
        <v>378</v>
      </c>
      <c r="B388" s="48" t="s">
        <v>159</v>
      </c>
      <c r="C388" s="49" t="s">
        <v>2393</v>
      </c>
      <c r="D388" s="50" t="s">
        <v>1057</v>
      </c>
      <c r="E388" s="50" t="s">
        <v>2394</v>
      </c>
      <c r="F388" s="50">
        <v>161446</v>
      </c>
      <c r="G388" s="47">
        <v>35</v>
      </c>
      <c r="H388" s="47">
        <v>56</v>
      </c>
      <c r="I388" s="57">
        <v>31</v>
      </c>
      <c r="J388" s="9">
        <v>55</v>
      </c>
      <c r="K388" s="37">
        <f t="shared" si="10"/>
        <v>177</v>
      </c>
      <c r="L388" s="7" t="str">
        <f>VLOOKUP(M388,'Convert table'!$A$1:$B$15,2,0)</f>
        <v>Sơ trung cấp</v>
      </c>
      <c r="M388" s="8" t="str">
        <f t="shared" si="11"/>
        <v>B1.2</v>
      </c>
      <c r="N388" s="58" t="str">
        <f>VLOOKUP(M388,'Convert table'!$A$1:$C$15,3,0)</f>
        <v>VNU-ETP 6</v>
      </c>
    </row>
    <row r="389" spans="1:14" ht="19.5" customHeight="1" x14ac:dyDescent="0.25">
      <c r="A389" s="7">
        <v>379</v>
      </c>
      <c r="B389" s="51" t="s">
        <v>1089</v>
      </c>
      <c r="C389" s="49" t="s">
        <v>1372</v>
      </c>
      <c r="D389" s="50" t="s">
        <v>1361</v>
      </c>
      <c r="E389" s="50" t="s">
        <v>2395</v>
      </c>
      <c r="F389" s="50">
        <v>161447</v>
      </c>
      <c r="G389" s="47">
        <v>30</v>
      </c>
      <c r="H389" s="47">
        <v>26</v>
      </c>
      <c r="I389" s="57">
        <v>8</v>
      </c>
      <c r="J389" s="9">
        <v>13</v>
      </c>
      <c r="K389" s="37">
        <f t="shared" si="10"/>
        <v>77</v>
      </c>
      <c r="L389" s="7" t="str">
        <f>VLOOKUP(M389,'Convert table'!$A$1:$B$15,2,0)</f>
        <v>Khởi đầu</v>
      </c>
      <c r="M389" s="8" t="str">
        <f t="shared" si="11"/>
        <v>A1.2</v>
      </c>
      <c r="N389" s="58" t="str">
        <f>VLOOKUP(M389,'Convert table'!$A$1:$C$15,3,0)</f>
        <v>VNU-ETP 2</v>
      </c>
    </row>
    <row r="390" spans="1:14" ht="19.5" customHeight="1" x14ac:dyDescent="0.25">
      <c r="A390" s="7">
        <v>380</v>
      </c>
      <c r="B390" s="48" t="s">
        <v>2175</v>
      </c>
      <c r="C390" s="49" t="s">
        <v>1372</v>
      </c>
      <c r="D390" s="50" t="s">
        <v>1793</v>
      </c>
      <c r="E390" s="50" t="s">
        <v>2396</v>
      </c>
      <c r="F390" s="50">
        <v>161448</v>
      </c>
      <c r="G390" s="47">
        <v>23</v>
      </c>
      <c r="H390" s="47">
        <v>61</v>
      </c>
      <c r="I390" s="57">
        <v>24</v>
      </c>
      <c r="J390" s="9">
        <v>50</v>
      </c>
      <c r="K390" s="37">
        <f t="shared" si="10"/>
        <v>158</v>
      </c>
      <c r="L390" s="7" t="str">
        <f>VLOOKUP(M390,'Convert table'!$A$1:$B$15,2,0)</f>
        <v>Sơ trung cấp</v>
      </c>
      <c r="M390" s="8" t="str">
        <f t="shared" si="11"/>
        <v>B1.1</v>
      </c>
      <c r="N390" s="58" t="str">
        <f>VLOOKUP(M390,'Convert table'!$A$1:$C$15,3,0)</f>
        <v>VNU-ETP 5</v>
      </c>
    </row>
    <row r="391" spans="1:14" ht="19.5" customHeight="1" x14ac:dyDescent="0.25">
      <c r="A391" s="7">
        <v>381</v>
      </c>
      <c r="B391" s="48" t="s">
        <v>526</v>
      </c>
      <c r="C391" s="49" t="s">
        <v>2397</v>
      </c>
      <c r="D391" s="50" t="s">
        <v>2398</v>
      </c>
      <c r="E391" s="50" t="s">
        <v>2399</v>
      </c>
      <c r="F391" s="50">
        <v>161449</v>
      </c>
      <c r="G391" s="47">
        <v>35</v>
      </c>
      <c r="H391" s="47">
        <v>34</v>
      </c>
      <c r="I391" s="57">
        <v>12</v>
      </c>
      <c r="J391" s="9">
        <v>13</v>
      </c>
      <c r="K391" s="37">
        <f t="shared" si="10"/>
        <v>94</v>
      </c>
      <c r="L391" s="7" t="str">
        <f>VLOOKUP(M391,'Convert table'!$A$1:$B$15,2,0)</f>
        <v>Khởi đầu</v>
      </c>
      <c r="M391" s="8" t="str">
        <f t="shared" si="11"/>
        <v>A1.2</v>
      </c>
      <c r="N391" s="58" t="str">
        <f>VLOOKUP(M391,'Convert table'!$A$1:$C$15,3,0)</f>
        <v>VNU-ETP 2</v>
      </c>
    </row>
    <row r="392" spans="1:14" ht="19.5" customHeight="1" x14ac:dyDescent="0.25">
      <c r="A392" s="7">
        <v>382</v>
      </c>
      <c r="B392" s="48" t="s">
        <v>2400</v>
      </c>
      <c r="C392" s="49" t="s">
        <v>146</v>
      </c>
      <c r="D392" s="50" t="s">
        <v>419</v>
      </c>
      <c r="E392" s="50" t="s">
        <v>2401</v>
      </c>
      <c r="F392" s="50">
        <v>161450</v>
      </c>
      <c r="G392" s="47">
        <v>27</v>
      </c>
      <c r="H392" s="47">
        <v>65</v>
      </c>
      <c r="I392" s="57">
        <v>29</v>
      </c>
      <c r="J392" s="9">
        <v>56</v>
      </c>
      <c r="K392" s="37">
        <f t="shared" si="10"/>
        <v>177</v>
      </c>
      <c r="L392" s="7" t="str">
        <f>VLOOKUP(M392,'Convert table'!$A$1:$B$15,2,0)</f>
        <v>Sơ trung cấp</v>
      </c>
      <c r="M392" s="8" t="str">
        <f t="shared" si="11"/>
        <v>B1.2</v>
      </c>
      <c r="N392" s="58" t="str">
        <f>VLOOKUP(M392,'Convert table'!$A$1:$C$15,3,0)</f>
        <v>VNU-ETP 6</v>
      </c>
    </row>
    <row r="393" spans="1:14" ht="19.5" customHeight="1" x14ac:dyDescent="0.25">
      <c r="A393" s="7">
        <v>383</v>
      </c>
      <c r="B393" s="48" t="s">
        <v>2402</v>
      </c>
      <c r="C393" s="49" t="s">
        <v>115</v>
      </c>
      <c r="D393" s="50" t="s">
        <v>845</v>
      </c>
      <c r="E393" s="50" t="s">
        <v>2403</v>
      </c>
      <c r="F393" s="50">
        <v>161451</v>
      </c>
      <c r="G393" s="47">
        <v>23</v>
      </c>
      <c r="H393" s="47">
        <v>53</v>
      </c>
      <c r="I393" s="57">
        <v>37</v>
      </c>
      <c r="J393" s="9">
        <v>13</v>
      </c>
      <c r="K393" s="37">
        <f t="shared" si="10"/>
        <v>126</v>
      </c>
      <c r="L393" s="7" t="str">
        <f>VLOOKUP(M393,'Convert table'!$A$1:$B$15,2,0)</f>
        <v>Sơ cấp</v>
      </c>
      <c r="M393" s="8" t="str">
        <f t="shared" si="11"/>
        <v>A2.2</v>
      </c>
      <c r="N393" s="58" t="str">
        <f>VLOOKUP(M393,'Convert table'!$A$1:$C$15,3,0)</f>
        <v>VNU-ETP 4</v>
      </c>
    </row>
    <row r="394" spans="1:14" ht="19.5" customHeight="1" x14ac:dyDescent="0.25">
      <c r="A394" s="7">
        <v>384</v>
      </c>
      <c r="B394" s="48" t="s">
        <v>320</v>
      </c>
      <c r="C394" s="49" t="s">
        <v>115</v>
      </c>
      <c r="D394" s="50" t="s">
        <v>2404</v>
      </c>
      <c r="E394" s="50" t="s">
        <v>2405</v>
      </c>
      <c r="F394" s="50">
        <v>161452</v>
      </c>
      <c r="G394" s="47">
        <v>23</v>
      </c>
      <c r="H394" s="47">
        <v>21</v>
      </c>
      <c r="I394" s="57">
        <v>16</v>
      </c>
      <c r="J394" s="9">
        <v>28</v>
      </c>
      <c r="K394" s="37">
        <f t="shared" si="10"/>
        <v>88</v>
      </c>
      <c r="L394" s="7" t="str">
        <f>VLOOKUP(M394,'Convert table'!$A$1:$B$15,2,0)</f>
        <v>Khởi đầu</v>
      </c>
      <c r="M394" s="8" t="str">
        <f t="shared" si="11"/>
        <v>A1.2</v>
      </c>
      <c r="N394" s="58" t="str">
        <f>VLOOKUP(M394,'Convert table'!$A$1:$C$15,3,0)</f>
        <v>VNU-ETP 2</v>
      </c>
    </row>
    <row r="395" spans="1:14" ht="19.5" customHeight="1" x14ac:dyDescent="0.25">
      <c r="A395" s="7">
        <v>385</v>
      </c>
      <c r="B395" s="48" t="s">
        <v>320</v>
      </c>
      <c r="C395" s="49" t="s">
        <v>115</v>
      </c>
      <c r="D395" s="50" t="s">
        <v>436</v>
      </c>
      <c r="E395" s="50" t="s">
        <v>2406</v>
      </c>
      <c r="F395" s="50">
        <v>161453</v>
      </c>
      <c r="G395" s="47">
        <v>36</v>
      </c>
      <c r="H395" s="47">
        <v>40</v>
      </c>
      <c r="I395" s="57">
        <v>20</v>
      </c>
      <c r="J395" s="9">
        <v>31</v>
      </c>
      <c r="K395" s="37">
        <f t="shared" ref="K395:K458" si="12">G395+H395+I395+J395</f>
        <v>127</v>
      </c>
      <c r="L395" s="7" t="str">
        <f>VLOOKUP(M395,'Convert table'!$A$1:$B$15,2,0)</f>
        <v>Sơ cấp</v>
      </c>
      <c r="M395" s="8" t="str">
        <f t="shared" ref="M395:M458" si="13">IF(K395&gt;=376,"C2.2",IF(K395&gt;=351,"C2.1",IF(K395&gt;=326,"C1.2",IF(K395&gt;=301,"C1.1",IF(K395&gt;=276,"B2.2",IF(K395&gt;=251,"B2.1",IF(K395&gt;=226,"B1.4",IF(K395&gt;=201,"B1.3",IF(K395&gt;=176,"B1.2",IF(K395&gt;=151,"B1.1",IF(K395&gt;=126,"A2.2",IF(K395&gt;=101,"A2.1",IF(K395&gt;=76,"A1.2","A1.1")))))))))))))</f>
        <v>A2.2</v>
      </c>
      <c r="N395" s="58" t="str">
        <f>VLOOKUP(M395,'Convert table'!$A$1:$C$15,3,0)</f>
        <v>VNU-ETP 4</v>
      </c>
    </row>
    <row r="396" spans="1:14" ht="19.5" customHeight="1" x14ac:dyDescent="0.25">
      <c r="A396" s="7">
        <v>386</v>
      </c>
      <c r="B396" s="48" t="s">
        <v>2407</v>
      </c>
      <c r="C396" s="49" t="s">
        <v>115</v>
      </c>
      <c r="D396" s="50" t="s">
        <v>484</v>
      </c>
      <c r="E396" s="50" t="s">
        <v>2408</v>
      </c>
      <c r="F396" s="50">
        <v>161454</v>
      </c>
      <c r="G396" s="47">
        <v>33</v>
      </c>
      <c r="H396" s="47">
        <v>53</v>
      </c>
      <c r="I396" s="57">
        <v>20</v>
      </c>
      <c r="J396" s="9">
        <v>35</v>
      </c>
      <c r="K396" s="37">
        <f t="shared" si="12"/>
        <v>141</v>
      </c>
      <c r="L396" s="7" t="str">
        <f>VLOOKUP(M396,'Convert table'!$A$1:$B$15,2,0)</f>
        <v>Sơ cấp</v>
      </c>
      <c r="M396" s="8" t="str">
        <f t="shared" si="13"/>
        <v>A2.2</v>
      </c>
      <c r="N396" s="58" t="str">
        <f>VLOOKUP(M396,'Convert table'!$A$1:$C$15,3,0)</f>
        <v>VNU-ETP 4</v>
      </c>
    </row>
    <row r="397" spans="1:14" ht="19.5" customHeight="1" x14ac:dyDescent="0.25">
      <c r="A397" s="7">
        <v>387</v>
      </c>
      <c r="B397" s="51" t="s">
        <v>1132</v>
      </c>
      <c r="C397" s="49" t="s">
        <v>115</v>
      </c>
      <c r="D397" s="50" t="s">
        <v>1183</v>
      </c>
      <c r="E397" s="50" t="s">
        <v>2409</v>
      </c>
      <c r="F397" s="50">
        <v>161455</v>
      </c>
      <c r="G397" s="47">
        <v>56</v>
      </c>
      <c r="H397" s="47">
        <v>58</v>
      </c>
      <c r="I397" s="57">
        <v>52</v>
      </c>
      <c r="J397" s="9">
        <v>58</v>
      </c>
      <c r="K397" s="37">
        <f t="shared" si="12"/>
        <v>224</v>
      </c>
      <c r="L397" s="7" t="str">
        <f>VLOOKUP(M397,'Convert table'!$A$1:$B$15,2,0)</f>
        <v>Trung cấp</v>
      </c>
      <c r="M397" s="8" t="str">
        <f t="shared" si="13"/>
        <v>B1.3</v>
      </c>
      <c r="N397" s="58" t="str">
        <f>VLOOKUP(M397,'Convert table'!$A$1:$C$15,3,0)</f>
        <v>VNU-ETP 7</v>
      </c>
    </row>
    <row r="398" spans="1:14" ht="19.5" customHeight="1" x14ac:dyDescent="0.25">
      <c r="A398" s="7">
        <v>388</v>
      </c>
      <c r="B398" s="48" t="s">
        <v>216</v>
      </c>
      <c r="C398" s="49" t="s">
        <v>115</v>
      </c>
      <c r="D398" s="50" t="s">
        <v>824</v>
      </c>
      <c r="E398" s="50" t="s">
        <v>2410</v>
      </c>
      <c r="F398" s="50">
        <v>161456</v>
      </c>
      <c r="G398" s="47">
        <v>42</v>
      </c>
      <c r="H398" s="47">
        <v>76</v>
      </c>
      <c r="I398" s="57">
        <v>32</v>
      </c>
      <c r="J398" s="9">
        <v>53</v>
      </c>
      <c r="K398" s="37">
        <f t="shared" si="12"/>
        <v>203</v>
      </c>
      <c r="L398" s="7" t="str">
        <f>VLOOKUP(M398,'Convert table'!$A$1:$B$15,2,0)</f>
        <v>Trung cấp</v>
      </c>
      <c r="M398" s="8" t="str">
        <f t="shared" si="13"/>
        <v>B1.3</v>
      </c>
      <c r="N398" s="58" t="str">
        <f>VLOOKUP(M398,'Convert table'!$A$1:$C$15,3,0)</f>
        <v>VNU-ETP 7</v>
      </c>
    </row>
    <row r="399" spans="1:14" ht="19.5" customHeight="1" x14ac:dyDescent="0.25">
      <c r="A399" s="7">
        <v>389</v>
      </c>
      <c r="B399" s="48" t="s">
        <v>216</v>
      </c>
      <c r="C399" s="49" t="s">
        <v>115</v>
      </c>
      <c r="D399" s="50" t="s">
        <v>1981</v>
      </c>
      <c r="E399" s="50" t="s">
        <v>2411</v>
      </c>
      <c r="F399" s="50">
        <v>161457</v>
      </c>
      <c r="G399" s="47">
        <v>63</v>
      </c>
      <c r="H399" s="47">
        <v>71</v>
      </c>
      <c r="I399" s="57">
        <v>32</v>
      </c>
      <c r="J399" s="9">
        <v>47</v>
      </c>
      <c r="K399" s="37">
        <f t="shared" si="12"/>
        <v>213</v>
      </c>
      <c r="L399" s="7" t="str">
        <f>VLOOKUP(M399,'Convert table'!$A$1:$B$15,2,0)</f>
        <v>Trung cấp</v>
      </c>
      <c r="M399" s="8" t="str">
        <f t="shared" si="13"/>
        <v>B1.3</v>
      </c>
      <c r="N399" s="58" t="str">
        <f>VLOOKUP(M399,'Convert table'!$A$1:$C$15,3,0)</f>
        <v>VNU-ETP 7</v>
      </c>
    </row>
    <row r="400" spans="1:14" ht="19.5" customHeight="1" x14ac:dyDescent="0.25">
      <c r="A400" s="7">
        <v>390</v>
      </c>
      <c r="B400" s="48" t="s">
        <v>2412</v>
      </c>
      <c r="C400" s="49" t="s">
        <v>115</v>
      </c>
      <c r="D400" s="50" t="s">
        <v>2413</v>
      </c>
      <c r="E400" s="50" t="s">
        <v>2414</v>
      </c>
      <c r="F400" s="50">
        <v>161458</v>
      </c>
      <c r="G400" s="47">
        <v>42</v>
      </c>
      <c r="H400" s="47">
        <v>49</v>
      </c>
      <c r="I400" s="57">
        <v>12</v>
      </c>
      <c r="J400" s="9">
        <v>28</v>
      </c>
      <c r="K400" s="37">
        <f t="shared" si="12"/>
        <v>131</v>
      </c>
      <c r="L400" s="7" t="str">
        <f>VLOOKUP(M400,'Convert table'!$A$1:$B$15,2,0)</f>
        <v>Sơ cấp</v>
      </c>
      <c r="M400" s="8" t="str">
        <f t="shared" si="13"/>
        <v>A2.2</v>
      </c>
      <c r="N400" s="58" t="str">
        <f>VLOOKUP(M400,'Convert table'!$A$1:$C$15,3,0)</f>
        <v>VNU-ETP 4</v>
      </c>
    </row>
    <row r="401" spans="1:14" ht="19.5" customHeight="1" x14ac:dyDescent="0.25">
      <c r="A401" s="7">
        <v>391</v>
      </c>
      <c r="B401" s="48" t="s">
        <v>2415</v>
      </c>
      <c r="C401" s="49" t="s">
        <v>115</v>
      </c>
      <c r="D401" s="50" t="s">
        <v>2416</v>
      </c>
      <c r="E401" s="50" t="s">
        <v>2417</v>
      </c>
      <c r="F401" s="50">
        <v>161459</v>
      </c>
      <c r="G401" s="47">
        <v>16</v>
      </c>
      <c r="H401" s="47">
        <v>36</v>
      </c>
      <c r="I401" s="57">
        <v>27</v>
      </c>
      <c r="J401" s="9">
        <v>45</v>
      </c>
      <c r="K401" s="37">
        <f t="shared" si="12"/>
        <v>124</v>
      </c>
      <c r="L401" s="7" t="str">
        <f>VLOOKUP(M401,'Convert table'!$A$1:$B$15,2,0)</f>
        <v>Sơ cấp</v>
      </c>
      <c r="M401" s="8" t="str">
        <f t="shared" si="13"/>
        <v>A2.1</v>
      </c>
      <c r="N401" s="58" t="str">
        <f>VLOOKUP(M401,'Convert table'!$A$1:$C$15,3,0)</f>
        <v>VNU-ETP 3</v>
      </c>
    </row>
    <row r="402" spans="1:14" ht="19.5" customHeight="1" x14ac:dyDescent="0.25">
      <c r="A402" s="7">
        <v>392</v>
      </c>
      <c r="B402" s="48" t="s">
        <v>1698</v>
      </c>
      <c r="C402" s="49" t="s">
        <v>115</v>
      </c>
      <c r="D402" s="50" t="s">
        <v>1292</v>
      </c>
      <c r="E402" s="50" t="s">
        <v>2418</v>
      </c>
      <c r="F402" s="50">
        <v>161460</v>
      </c>
      <c r="G402" s="47">
        <v>32</v>
      </c>
      <c r="H402" s="47">
        <v>46</v>
      </c>
      <c r="I402" s="57">
        <v>20</v>
      </c>
      <c r="J402" s="9">
        <v>33</v>
      </c>
      <c r="K402" s="37">
        <f t="shared" si="12"/>
        <v>131</v>
      </c>
      <c r="L402" s="7" t="str">
        <f>VLOOKUP(M402,'Convert table'!$A$1:$B$15,2,0)</f>
        <v>Sơ cấp</v>
      </c>
      <c r="M402" s="8" t="str">
        <f t="shared" si="13"/>
        <v>A2.2</v>
      </c>
      <c r="N402" s="58" t="str">
        <f>VLOOKUP(M402,'Convert table'!$A$1:$C$15,3,0)</f>
        <v>VNU-ETP 4</v>
      </c>
    </row>
    <row r="403" spans="1:14" ht="19.5" customHeight="1" x14ac:dyDescent="0.25">
      <c r="A403" s="7">
        <v>393</v>
      </c>
      <c r="B403" s="48" t="s">
        <v>2419</v>
      </c>
      <c r="C403" s="49" t="s">
        <v>2420</v>
      </c>
      <c r="D403" s="50" t="s">
        <v>737</v>
      </c>
      <c r="E403" s="50" t="s">
        <v>2421</v>
      </c>
      <c r="F403" s="50">
        <v>161461</v>
      </c>
      <c r="G403" s="47">
        <v>20</v>
      </c>
      <c r="H403" s="47">
        <v>58</v>
      </c>
      <c r="I403" s="57">
        <v>40</v>
      </c>
      <c r="J403" s="9">
        <v>39</v>
      </c>
      <c r="K403" s="37">
        <f t="shared" si="12"/>
        <v>157</v>
      </c>
      <c r="L403" s="7" t="str">
        <f>VLOOKUP(M403,'Convert table'!$A$1:$B$15,2,0)</f>
        <v>Sơ trung cấp</v>
      </c>
      <c r="M403" s="8" t="str">
        <f t="shared" si="13"/>
        <v>B1.1</v>
      </c>
      <c r="N403" s="58" t="str">
        <f>VLOOKUP(M403,'Convert table'!$A$1:$C$15,3,0)</f>
        <v>VNU-ETP 5</v>
      </c>
    </row>
    <row r="404" spans="1:14" ht="19.5" customHeight="1" x14ac:dyDescent="0.25">
      <c r="A404" s="7">
        <v>394</v>
      </c>
      <c r="B404" s="48" t="s">
        <v>2422</v>
      </c>
      <c r="C404" s="49" t="s">
        <v>2423</v>
      </c>
      <c r="D404" s="50" t="s">
        <v>2424</v>
      </c>
      <c r="E404" s="50" t="s">
        <v>2425</v>
      </c>
      <c r="F404" s="50">
        <v>161462</v>
      </c>
      <c r="G404" s="47">
        <v>36</v>
      </c>
      <c r="H404" s="47">
        <v>50</v>
      </c>
      <c r="I404" s="9">
        <v>0</v>
      </c>
      <c r="J404" s="9">
        <v>16</v>
      </c>
      <c r="K404" s="37">
        <f t="shared" si="12"/>
        <v>102</v>
      </c>
      <c r="L404" s="7" t="str">
        <f>VLOOKUP(M404,'Convert table'!$A$1:$B$15,2,0)</f>
        <v>Sơ cấp</v>
      </c>
      <c r="M404" s="8" t="str">
        <f t="shared" si="13"/>
        <v>A2.1</v>
      </c>
      <c r="N404" s="58" t="str">
        <f>VLOOKUP(M404,'Convert table'!$A$1:$C$15,3,0)</f>
        <v>VNU-ETP 3</v>
      </c>
    </row>
    <row r="405" spans="1:14" ht="19.5" customHeight="1" x14ac:dyDescent="0.25">
      <c r="A405" s="7">
        <v>395</v>
      </c>
      <c r="B405" s="48" t="s">
        <v>1031</v>
      </c>
      <c r="C405" s="49" t="s">
        <v>316</v>
      </c>
      <c r="D405" s="50" t="s">
        <v>781</v>
      </c>
      <c r="E405" s="50" t="s">
        <v>2426</v>
      </c>
      <c r="F405" s="50">
        <v>161463</v>
      </c>
      <c r="G405" s="47">
        <v>27</v>
      </c>
      <c r="H405" s="47">
        <v>34</v>
      </c>
      <c r="I405" s="57">
        <v>20</v>
      </c>
      <c r="J405" s="9">
        <v>44</v>
      </c>
      <c r="K405" s="37">
        <f t="shared" si="12"/>
        <v>125</v>
      </c>
      <c r="L405" s="7" t="str">
        <f>VLOOKUP(M405,'Convert table'!$A$1:$B$15,2,0)</f>
        <v>Sơ cấp</v>
      </c>
      <c r="M405" s="8" t="str">
        <f t="shared" si="13"/>
        <v>A2.1</v>
      </c>
      <c r="N405" s="58" t="str">
        <f>VLOOKUP(M405,'Convert table'!$A$1:$C$15,3,0)</f>
        <v>VNU-ETP 3</v>
      </c>
    </row>
    <row r="406" spans="1:14" ht="19.5" customHeight="1" x14ac:dyDescent="0.25">
      <c r="A406" s="7">
        <v>396</v>
      </c>
      <c r="B406" s="48" t="s">
        <v>246</v>
      </c>
      <c r="C406" s="49" t="s">
        <v>316</v>
      </c>
      <c r="D406" s="50" t="s">
        <v>1361</v>
      </c>
      <c r="E406" s="50" t="s">
        <v>2427</v>
      </c>
      <c r="F406" s="50">
        <v>161464</v>
      </c>
      <c r="G406" s="47">
        <v>35</v>
      </c>
      <c r="H406" s="47">
        <v>40</v>
      </c>
      <c r="I406" s="57">
        <v>20</v>
      </c>
      <c r="J406" s="9">
        <v>21</v>
      </c>
      <c r="K406" s="37">
        <f t="shared" si="12"/>
        <v>116</v>
      </c>
      <c r="L406" s="7" t="str">
        <f>VLOOKUP(M406,'Convert table'!$A$1:$B$15,2,0)</f>
        <v>Sơ cấp</v>
      </c>
      <c r="M406" s="8" t="str">
        <f t="shared" si="13"/>
        <v>A2.1</v>
      </c>
      <c r="N406" s="58" t="str">
        <f>VLOOKUP(M406,'Convert table'!$A$1:$C$15,3,0)</f>
        <v>VNU-ETP 3</v>
      </c>
    </row>
    <row r="407" spans="1:14" ht="19.5" customHeight="1" x14ac:dyDescent="0.25">
      <c r="A407" s="7">
        <v>397</v>
      </c>
      <c r="B407" s="48" t="s">
        <v>158</v>
      </c>
      <c r="C407" s="49" t="s">
        <v>316</v>
      </c>
      <c r="D407" s="50" t="s">
        <v>2428</v>
      </c>
      <c r="E407" s="50" t="s">
        <v>2429</v>
      </c>
      <c r="F407" s="50">
        <v>161465</v>
      </c>
      <c r="G407" s="47">
        <v>33</v>
      </c>
      <c r="H407" s="47">
        <v>32</v>
      </c>
      <c r="I407" s="57">
        <v>12</v>
      </c>
      <c r="J407" s="9">
        <v>41</v>
      </c>
      <c r="K407" s="37">
        <f t="shared" si="12"/>
        <v>118</v>
      </c>
      <c r="L407" s="7" t="str">
        <f>VLOOKUP(M407,'Convert table'!$A$1:$B$15,2,0)</f>
        <v>Sơ cấp</v>
      </c>
      <c r="M407" s="8" t="str">
        <f t="shared" si="13"/>
        <v>A2.1</v>
      </c>
      <c r="N407" s="58" t="str">
        <f>VLOOKUP(M407,'Convert table'!$A$1:$C$15,3,0)</f>
        <v>VNU-ETP 3</v>
      </c>
    </row>
    <row r="408" spans="1:14" ht="19.5" customHeight="1" x14ac:dyDescent="0.25">
      <c r="A408" s="7">
        <v>398</v>
      </c>
      <c r="B408" s="48" t="s">
        <v>470</v>
      </c>
      <c r="C408" s="49" t="s">
        <v>316</v>
      </c>
      <c r="D408" s="50" t="s">
        <v>2430</v>
      </c>
      <c r="E408" s="50" t="s">
        <v>2431</v>
      </c>
      <c r="F408" s="50">
        <v>161466</v>
      </c>
      <c r="G408" s="47">
        <v>30</v>
      </c>
      <c r="H408" s="47">
        <v>42</v>
      </c>
      <c r="I408" s="57">
        <v>24</v>
      </c>
      <c r="J408" s="9">
        <v>46</v>
      </c>
      <c r="K408" s="37">
        <f t="shared" si="12"/>
        <v>142</v>
      </c>
      <c r="L408" s="7" t="str">
        <f>VLOOKUP(M408,'Convert table'!$A$1:$B$15,2,0)</f>
        <v>Sơ cấp</v>
      </c>
      <c r="M408" s="8" t="str">
        <f t="shared" si="13"/>
        <v>A2.2</v>
      </c>
      <c r="N408" s="58" t="str">
        <f>VLOOKUP(M408,'Convert table'!$A$1:$C$15,3,0)</f>
        <v>VNU-ETP 4</v>
      </c>
    </row>
    <row r="409" spans="1:14" ht="19.5" customHeight="1" x14ac:dyDescent="0.25">
      <c r="A409" s="7">
        <v>399</v>
      </c>
      <c r="B409" s="48" t="s">
        <v>470</v>
      </c>
      <c r="C409" s="49" t="s">
        <v>316</v>
      </c>
      <c r="D409" s="50" t="s">
        <v>481</v>
      </c>
      <c r="E409" s="50" t="s">
        <v>2432</v>
      </c>
      <c r="F409" s="50">
        <v>161467</v>
      </c>
      <c r="G409" s="47">
        <v>35</v>
      </c>
      <c r="H409" s="47">
        <v>22</v>
      </c>
      <c r="I409" s="57">
        <v>0</v>
      </c>
      <c r="J409" s="9">
        <v>10</v>
      </c>
      <c r="K409" s="37">
        <f t="shared" si="12"/>
        <v>67</v>
      </c>
      <c r="L409" s="7" t="str">
        <f>VLOOKUP(M409,'Convert table'!$A$1:$B$15,2,0)</f>
        <v>Khởi đầu</v>
      </c>
      <c r="M409" s="8" t="str">
        <f t="shared" si="13"/>
        <v>A1.1</v>
      </c>
      <c r="N409" s="58" t="str">
        <f>VLOOKUP(M409,'Convert table'!$A$1:$C$15,3,0)</f>
        <v>VNU-ETP 1</v>
      </c>
    </row>
    <row r="410" spans="1:14" ht="19.5" customHeight="1" x14ac:dyDescent="0.25">
      <c r="A410" s="7">
        <v>400</v>
      </c>
      <c r="B410" s="48" t="s">
        <v>225</v>
      </c>
      <c r="C410" s="49" t="s">
        <v>1425</v>
      </c>
      <c r="D410" s="50" t="s">
        <v>1503</v>
      </c>
      <c r="E410" s="50" t="s">
        <v>2435</v>
      </c>
      <c r="F410" s="50">
        <v>161469</v>
      </c>
      <c r="G410" s="47">
        <v>35</v>
      </c>
      <c r="H410" s="47">
        <v>56</v>
      </c>
      <c r="I410" s="57">
        <v>48</v>
      </c>
      <c r="J410" s="9">
        <v>61</v>
      </c>
      <c r="K410" s="37">
        <f t="shared" si="12"/>
        <v>200</v>
      </c>
      <c r="L410" s="7" t="str">
        <f>VLOOKUP(M410,'Convert table'!$A$1:$B$15,2,0)</f>
        <v>Sơ trung cấp</v>
      </c>
      <c r="M410" s="8" t="str">
        <f t="shared" si="13"/>
        <v>B1.2</v>
      </c>
      <c r="N410" s="58" t="str">
        <f>VLOOKUP(M410,'Convert table'!$A$1:$C$15,3,0)</f>
        <v>VNU-ETP 6</v>
      </c>
    </row>
    <row r="411" spans="1:14" ht="19.5" customHeight="1" x14ac:dyDescent="0.25">
      <c r="A411" s="7">
        <v>401</v>
      </c>
      <c r="B411" s="48" t="s">
        <v>2436</v>
      </c>
      <c r="C411" s="49" t="s">
        <v>183</v>
      </c>
      <c r="D411" s="50" t="s">
        <v>1516</v>
      </c>
      <c r="E411" s="50" t="s">
        <v>2437</v>
      </c>
      <c r="F411" s="50">
        <v>161470</v>
      </c>
      <c r="G411" s="47">
        <v>42</v>
      </c>
      <c r="H411" s="47">
        <v>74</v>
      </c>
      <c r="I411" s="57">
        <v>48</v>
      </c>
      <c r="J411" s="9">
        <v>66</v>
      </c>
      <c r="K411" s="37">
        <f t="shared" si="12"/>
        <v>230</v>
      </c>
      <c r="L411" s="7" t="str">
        <f>VLOOKUP(M411,'Convert table'!$A$1:$B$15,2,0)</f>
        <v>Trung cấp</v>
      </c>
      <c r="M411" s="8" t="str">
        <f t="shared" si="13"/>
        <v>B1.4</v>
      </c>
      <c r="N411" s="58" t="str">
        <f>VLOOKUP(M411,'Convert table'!$A$1:$C$15,3,0)</f>
        <v>VNU-ETP 8</v>
      </c>
    </row>
    <row r="412" spans="1:14" ht="19.5" customHeight="1" x14ac:dyDescent="0.25">
      <c r="A412" s="7">
        <v>402</v>
      </c>
      <c r="B412" s="48" t="s">
        <v>276</v>
      </c>
      <c r="C412" s="49" t="s">
        <v>183</v>
      </c>
      <c r="D412" s="50" t="s">
        <v>2438</v>
      </c>
      <c r="E412" s="50" t="s">
        <v>2439</v>
      </c>
      <c r="F412" s="50">
        <v>161471</v>
      </c>
      <c r="G412" s="47">
        <v>36</v>
      </c>
      <c r="H412" s="47">
        <v>42</v>
      </c>
      <c r="I412" s="57">
        <v>28</v>
      </c>
      <c r="J412" s="9">
        <v>31</v>
      </c>
      <c r="K412" s="37">
        <f t="shared" si="12"/>
        <v>137</v>
      </c>
      <c r="L412" s="7" t="str">
        <f>VLOOKUP(M412,'Convert table'!$A$1:$B$15,2,0)</f>
        <v>Sơ cấp</v>
      </c>
      <c r="M412" s="8" t="str">
        <f t="shared" si="13"/>
        <v>A2.2</v>
      </c>
      <c r="N412" s="58" t="str">
        <f>VLOOKUP(M412,'Convert table'!$A$1:$C$15,3,0)</f>
        <v>VNU-ETP 4</v>
      </c>
    </row>
    <row r="413" spans="1:14" ht="19.5" customHeight="1" x14ac:dyDescent="0.25">
      <c r="A413" s="7">
        <v>403</v>
      </c>
      <c r="B413" s="48" t="s">
        <v>2440</v>
      </c>
      <c r="C413" s="49" t="s">
        <v>183</v>
      </c>
      <c r="D413" s="50" t="s">
        <v>2095</v>
      </c>
      <c r="E413" s="50" t="s">
        <v>2441</v>
      </c>
      <c r="F413" s="50">
        <v>161472</v>
      </c>
      <c r="G413" s="47">
        <v>47</v>
      </c>
      <c r="H413" s="47">
        <v>60</v>
      </c>
      <c r="I413" s="57">
        <v>45</v>
      </c>
      <c r="J413" s="9">
        <v>57</v>
      </c>
      <c r="K413" s="37">
        <f t="shared" si="12"/>
        <v>209</v>
      </c>
      <c r="L413" s="7" t="str">
        <f>VLOOKUP(M413,'Convert table'!$A$1:$B$15,2,0)</f>
        <v>Trung cấp</v>
      </c>
      <c r="M413" s="8" t="str">
        <f t="shared" si="13"/>
        <v>B1.3</v>
      </c>
      <c r="N413" s="58" t="str">
        <f>VLOOKUP(M413,'Convert table'!$A$1:$C$15,3,0)</f>
        <v>VNU-ETP 7</v>
      </c>
    </row>
    <row r="414" spans="1:14" ht="19.5" customHeight="1" x14ac:dyDescent="0.25">
      <c r="A414" s="7">
        <v>404</v>
      </c>
      <c r="B414" s="48" t="s">
        <v>2320</v>
      </c>
      <c r="C414" s="49" t="s">
        <v>319</v>
      </c>
      <c r="D414" s="50" t="s">
        <v>500</v>
      </c>
      <c r="E414" s="50" t="s">
        <v>2442</v>
      </c>
      <c r="F414" s="50">
        <v>161473</v>
      </c>
      <c r="G414" s="47">
        <v>23</v>
      </c>
      <c r="H414" s="47">
        <v>39</v>
      </c>
      <c r="I414" s="57">
        <v>48</v>
      </c>
      <c r="J414" s="9">
        <v>66</v>
      </c>
      <c r="K414" s="37">
        <f t="shared" si="12"/>
        <v>176</v>
      </c>
      <c r="L414" s="7" t="str">
        <f>VLOOKUP(M414,'Convert table'!$A$1:$B$15,2,0)</f>
        <v>Sơ trung cấp</v>
      </c>
      <c r="M414" s="8" t="str">
        <f t="shared" si="13"/>
        <v>B1.2</v>
      </c>
      <c r="N414" s="58" t="str">
        <f>VLOOKUP(M414,'Convert table'!$A$1:$C$15,3,0)</f>
        <v>VNU-ETP 6</v>
      </c>
    </row>
    <row r="415" spans="1:14" ht="19.5" customHeight="1" x14ac:dyDescent="0.25">
      <c r="A415" s="7">
        <v>405</v>
      </c>
      <c r="B415" s="48" t="s">
        <v>158</v>
      </c>
      <c r="C415" s="49" t="s">
        <v>319</v>
      </c>
      <c r="D415" s="50" t="s">
        <v>616</v>
      </c>
      <c r="E415" s="50" t="s">
        <v>2444</v>
      </c>
      <c r="F415" s="50">
        <v>161475</v>
      </c>
      <c r="G415" s="47">
        <v>35</v>
      </c>
      <c r="H415" s="47">
        <v>27</v>
      </c>
      <c r="I415" s="57">
        <v>28</v>
      </c>
      <c r="J415" s="9">
        <v>32</v>
      </c>
      <c r="K415" s="37">
        <f t="shared" si="12"/>
        <v>122</v>
      </c>
      <c r="L415" s="7" t="str">
        <f>VLOOKUP(M415,'Convert table'!$A$1:$B$15,2,0)</f>
        <v>Sơ cấp</v>
      </c>
      <c r="M415" s="8" t="str">
        <f t="shared" si="13"/>
        <v>A2.1</v>
      </c>
      <c r="N415" s="58" t="str">
        <f>VLOOKUP(M415,'Convert table'!$A$1:$C$15,3,0)</f>
        <v>VNU-ETP 3</v>
      </c>
    </row>
    <row r="416" spans="1:14" ht="19.5" customHeight="1" x14ac:dyDescent="0.25">
      <c r="A416" s="7">
        <v>406</v>
      </c>
      <c r="B416" s="48" t="s">
        <v>276</v>
      </c>
      <c r="C416" s="49" t="s">
        <v>319</v>
      </c>
      <c r="D416" s="50" t="s">
        <v>1321</v>
      </c>
      <c r="E416" s="50" t="s">
        <v>2445</v>
      </c>
      <c r="F416" s="50">
        <v>161476</v>
      </c>
      <c r="G416" s="47">
        <v>32</v>
      </c>
      <c r="H416" s="47">
        <v>56</v>
      </c>
      <c r="I416" s="57">
        <v>40</v>
      </c>
      <c r="J416" s="9">
        <v>70</v>
      </c>
      <c r="K416" s="37">
        <f t="shared" si="12"/>
        <v>198</v>
      </c>
      <c r="L416" s="7" t="str">
        <f>VLOOKUP(M416,'Convert table'!$A$1:$B$15,2,0)</f>
        <v>Sơ trung cấp</v>
      </c>
      <c r="M416" s="8" t="str">
        <f t="shared" si="13"/>
        <v>B1.2</v>
      </c>
      <c r="N416" s="58" t="str">
        <f>VLOOKUP(M416,'Convert table'!$A$1:$C$15,3,0)</f>
        <v>VNU-ETP 6</v>
      </c>
    </row>
    <row r="417" spans="1:14" ht="19.5" customHeight="1" x14ac:dyDescent="0.25">
      <c r="A417" s="7">
        <v>407</v>
      </c>
      <c r="B417" s="48" t="s">
        <v>234</v>
      </c>
      <c r="C417" s="49" t="s">
        <v>319</v>
      </c>
      <c r="D417" s="50" t="s">
        <v>546</v>
      </c>
      <c r="E417" s="50" t="s">
        <v>2446</v>
      </c>
      <c r="F417" s="50">
        <v>161477</v>
      </c>
      <c r="G417" s="47">
        <v>29</v>
      </c>
      <c r="H417" s="47">
        <v>58</v>
      </c>
      <c r="I417" s="57">
        <v>32</v>
      </c>
      <c r="J417" s="9">
        <v>58</v>
      </c>
      <c r="K417" s="37">
        <f t="shared" si="12"/>
        <v>177</v>
      </c>
      <c r="L417" s="7" t="str">
        <f>VLOOKUP(M417,'Convert table'!$A$1:$B$15,2,0)</f>
        <v>Sơ trung cấp</v>
      </c>
      <c r="M417" s="8" t="str">
        <f t="shared" si="13"/>
        <v>B1.2</v>
      </c>
      <c r="N417" s="58" t="str">
        <f>VLOOKUP(M417,'Convert table'!$A$1:$C$15,3,0)</f>
        <v>VNU-ETP 6</v>
      </c>
    </row>
    <row r="418" spans="1:14" ht="19.5" customHeight="1" x14ac:dyDescent="0.25">
      <c r="A418" s="7">
        <v>408</v>
      </c>
      <c r="B418" s="48" t="s">
        <v>2447</v>
      </c>
      <c r="C418" s="49" t="s">
        <v>319</v>
      </c>
      <c r="D418" s="50" t="s">
        <v>2448</v>
      </c>
      <c r="E418" s="50" t="s">
        <v>2449</v>
      </c>
      <c r="F418" s="50">
        <v>161478</v>
      </c>
      <c r="G418" s="47">
        <v>62</v>
      </c>
      <c r="H418" s="47">
        <v>66</v>
      </c>
      <c r="I418" s="9">
        <v>47</v>
      </c>
      <c r="J418" s="9">
        <v>57</v>
      </c>
      <c r="K418" s="37">
        <f t="shared" si="12"/>
        <v>232</v>
      </c>
      <c r="L418" s="7" t="str">
        <f>VLOOKUP(M418,'Convert table'!$A$1:$B$15,2,0)</f>
        <v>Trung cấp</v>
      </c>
      <c r="M418" s="8" t="str">
        <f t="shared" si="13"/>
        <v>B1.4</v>
      </c>
      <c r="N418" s="58" t="str">
        <f>VLOOKUP(M418,'Convert table'!$A$1:$C$15,3,0)</f>
        <v>VNU-ETP 8</v>
      </c>
    </row>
    <row r="419" spans="1:14" ht="19.5" customHeight="1" x14ac:dyDescent="0.25">
      <c r="A419" s="7">
        <v>409</v>
      </c>
      <c r="B419" s="48" t="s">
        <v>2450</v>
      </c>
      <c r="C419" s="49" t="s">
        <v>2451</v>
      </c>
      <c r="D419" s="50" t="s">
        <v>1432</v>
      </c>
      <c r="E419" s="50" t="s">
        <v>2452</v>
      </c>
      <c r="F419" s="50">
        <v>161479</v>
      </c>
      <c r="G419" s="47">
        <v>23</v>
      </c>
      <c r="H419" s="47">
        <v>34</v>
      </c>
      <c r="I419" s="57">
        <v>0</v>
      </c>
      <c r="J419" s="9">
        <v>0</v>
      </c>
      <c r="K419" s="37">
        <f t="shared" si="12"/>
        <v>57</v>
      </c>
      <c r="L419" s="7" t="str">
        <f>VLOOKUP(M419,'Convert table'!$A$1:$B$15,2,0)</f>
        <v>Khởi đầu</v>
      </c>
      <c r="M419" s="8" t="str">
        <f t="shared" si="13"/>
        <v>A1.1</v>
      </c>
      <c r="N419" s="58" t="str">
        <f>VLOOKUP(M419,'Convert table'!$A$1:$C$15,3,0)</f>
        <v>VNU-ETP 1</v>
      </c>
    </row>
    <row r="420" spans="1:14" ht="19.5" customHeight="1" x14ac:dyDescent="0.25">
      <c r="A420" s="7">
        <v>410</v>
      </c>
      <c r="B420" s="48" t="s">
        <v>2453</v>
      </c>
      <c r="C420" s="49" t="s">
        <v>321</v>
      </c>
      <c r="D420" s="50" t="s">
        <v>1004</v>
      </c>
      <c r="E420" s="50" t="s">
        <v>2454</v>
      </c>
      <c r="F420" s="50">
        <v>161480</v>
      </c>
      <c r="G420" s="47">
        <v>40</v>
      </c>
      <c r="H420" s="47">
        <v>64</v>
      </c>
      <c r="I420" s="57">
        <v>32</v>
      </c>
      <c r="J420" s="9">
        <v>37</v>
      </c>
      <c r="K420" s="37">
        <f t="shared" si="12"/>
        <v>173</v>
      </c>
      <c r="L420" s="7" t="str">
        <f>VLOOKUP(M420,'Convert table'!$A$1:$B$15,2,0)</f>
        <v>Sơ trung cấp</v>
      </c>
      <c r="M420" s="8" t="str">
        <f t="shared" si="13"/>
        <v>B1.1</v>
      </c>
      <c r="N420" s="58" t="str">
        <f>VLOOKUP(M420,'Convert table'!$A$1:$C$15,3,0)</f>
        <v>VNU-ETP 5</v>
      </c>
    </row>
    <row r="421" spans="1:14" ht="19.5" customHeight="1" x14ac:dyDescent="0.25">
      <c r="A421" s="7">
        <v>411</v>
      </c>
      <c r="B421" s="48" t="s">
        <v>2455</v>
      </c>
      <c r="C421" s="49" t="s">
        <v>321</v>
      </c>
      <c r="D421" s="50" t="s">
        <v>445</v>
      </c>
      <c r="E421" s="50" t="s">
        <v>2456</v>
      </c>
      <c r="F421" s="50">
        <v>161481</v>
      </c>
      <c r="G421" s="47">
        <v>40</v>
      </c>
      <c r="H421" s="47">
        <v>52</v>
      </c>
      <c r="I421" s="57">
        <v>42</v>
      </c>
      <c r="J421" s="9">
        <v>38</v>
      </c>
      <c r="K421" s="37">
        <f t="shared" si="12"/>
        <v>172</v>
      </c>
      <c r="L421" s="7" t="str">
        <f>VLOOKUP(M421,'Convert table'!$A$1:$B$15,2,0)</f>
        <v>Sơ trung cấp</v>
      </c>
      <c r="M421" s="8" t="str">
        <f t="shared" si="13"/>
        <v>B1.1</v>
      </c>
      <c r="N421" s="58" t="str">
        <f>VLOOKUP(M421,'Convert table'!$A$1:$C$15,3,0)</f>
        <v>VNU-ETP 5</v>
      </c>
    </row>
    <row r="422" spans="1:14" ht="19.5" customHeight="1" x14ac:dyDescent="0.25">
      <c r="A422" s="7">
        <v>412</v>
      </c>
      <c r="B422" s="48" t="s">
        <v>2457</v>
      </c>
      <c r="C422" s="49" t="s">
        <v>147</v>
      </c>
      <c r="D422" s="50" t="s">
        <v>920</v>
      </c>
      <c r="E422" s="50" t="s">
        <v>2458</v>
      </c>
      <c r="F422" s="50">
        <v>161482</v>
      </c>
      <c r="G422" s="47">
        <v>28</v>
      </c>
      <c r="H422" s="47">
        <v>41</v>
      </c>
      <c r="I422" s="57">
        <v>12</v>
      </c>
      <c r="J422" s="9">
        <v>31</v>
      </c>
      <c r="K422" s="37">
        <f t="shared" si="12"/>
        <v>112</v>
      </c>
      <c r="L422" s="7" t="str">
        <f>VLOOKUP(M422,'Convert table'!$A$1:$B$15,2,0)</f>
        <v>Sơ cấp</v>
      </c>
      <c r="M422" s="8" t="str">
        <f t="shared" si="13"/>
        <v>A2.1</v>
      </c>
      <c r="N422" s="58" t="str">
        <f>VLOOKUP(M422,'Convert table'!$A$1:$C$15,3,0)</f>
        <v>VNU-ETP 3</v>
      </c>
    </row>
    <row r="423" spans="1:14" ht="19.5" customHeight="1" x14ac:dyDescent="0.25">
      <c r="A423" s="7">
        <v>413</v>
      </c>
      <c r="B423" s="48" t="s">
        <v>2459</v>
      </c>
      <c r="C423" s="49" t="s">
        <v>147</v>
      </c>
      <c r="D423" s="50" t="s">
        <v>2460</v>
      </c>
      <c r="E423" s="50" t="s">
        <v>2461</v>
      </c>
      <c r="F423" s="50">
        <v>161483</v>
      </c>
      <c r="G423" s="47">
        <v>39</v>
      </c>
      <c r="H423" s="47">
        <v>63</v>
      </c>
      <c r="I423" s="57">
        <v>42</v>
      </c>
      <c r="J423" s="9">
        <v>27</v>
      </c>
      <c r="K423" s="37">
        <f t="shared" si="12"/>
        <v>171</v>
      </c>
      <c r="L423" s="7" t="str">
        <f>VLOOKUP(M423,'Convert table'!$A$1:$B$15,2,0)</f>
        <v>Sơ trung cấp</v>
      </c>
      <c r="M423" s="8" t="str">
        <f t="shared" si="13"/>
        <v>B1.1</v>
      </c>
      <c r="N423" s="58" t="str">
        <f>VLOOKUP(M423,'Convert table'!$A$1:$C$15,3,0)</f>
        <v>VNU-ETP 5</v>
      </c>
    </row>
    <row r="424" spans="1:14" ht="19.5" customHeight="1" x14ac:dyDescent="0.25">
      <c r="A424" s="7">
        <v>414</v>
      </c>
      <c r="B424" s="48" t="s">
        <v>2462</v>
      </c>
      <c r="C424" s="49" t="s">
        <v>1443</v>
      </c>
      <c r="D424" s="50" t="s">
        <v>2463</v>
      </c>
      <c r="E424" s="50" t="s">
        <v>2464</v>
      </c>
      <c r="F424" s="50">
        <v>161484</v>
      </c>
      <c r="G424" s="47">
        <v>20</v>
      </c>
      <c r="H424" s="47">
        <v>32</v>
      </c>
      <c r="I424" s="57">
        <v>8</v>
      </c>
      <c r="J424" s="9">
        <v>5</v>
      </c>
      <c r="K424" s="37">
        <f t="shared" si="12"/>
        <v>65</v>
      </c>
      <c r="L424" s="7" t="str">
        <f>VLOOKUP(M424,'Convert table'!$A$1:$B$15,2,0)</f>
        <v>Khởi đầu</v>
      </c>
      <c r="M424" s="8" t="str">
        <f t="shared" si="13"/>
        <v>A1.1</v>
      </c>
      <c r="N424" s="58" t="str">
        <f>VLOOKUP(M424,'Convert table'!$A$1:$C$15,3,0)</f>
        <v>VNU-ETP 1</v>
      </c>
    </row>
    <row r="425" spans="1:14" ht="19.5" customHeight="1" x14ac:dyDescent="0.25">
      <c r="A425" s="7">
        <v>415</v>
      </c>
      <c r="B425" s="48" t="s">
        <v>2465</v>
      </c>
      <c r="C425" s="49" t="s">
        <v>1443</v>
      </c>
      <c r="D425" s="50" t="s">
        <v>1677</v>
      </c>
      <c r="E425" s="50" t="s">
        <v>2466</v>
      </c>
      <c r="F425" s="50">
        <v>161485</v>
      </c>
      <c r="G425" s="47">
        <v>39</v>
      </c>
      <c r="H425" s="47">
        <v>48</v>
      </c>
      <c r="I425" s="57">
        <v>33</v>
      </c>
      <c r="J425" s="9">
        <v>18</v>
      </c>
      <c r="K425" s="37">
        <f t="shared" si="12"/>
        <v>138</v>
      </c>
      <c r="L425" s="7" t="str">
        <f>VLOOKUP(M425,'Convert table'!$A$1:$B$15,2,0)</f>
        <v>Sơ cấp</v>
      </c>
      <c r="M425" s="8" t="str">
        <f t="shared" si="13"/>
        <v>A2.2</v>
      </c>
      <c r="N425" s="58" t="str">
        <f>VLOOKUP(M425,'Convert table'!$A$1:$C$15,3,0)</f>
        <v>VNU-ETP 4</v>
      </c>
    </row>
    <row r="426" spans="1:14" ht="19.5" customHeight="1" x14ac:dyDescent="0.25">
      <c r="A426" s="7">
        <v>416</v>
      </c>
      <c r="B426" s="51" t="s">
        <v>320</v>
      </c>
      <c r="C426" s="49" t="s">
        <v>1443</v>
      </c>
      <c r="D426" s="50" t="s">
        <v>945</v>
      </c>
      <c r="E426" s="50" t="s">
        <v>2467</v>
      </c>
      <c r="F426" s="50">
        <v>161486</v>
      </c>
      <c r="G426" s="47">
        <v>19</v>
      </c>
      <c r="H426" s="47">
        <v>22</v>
      </c>
      <c r="I426" s="57">
        <v>8</v>
      </c>
      <c r="J426" s="9">
        <v>10</v>
      </c>
      <c r="K426" s="37">
        <f t="shared" si="12"/>
        <v>59</v>
      </c>
      <c r="L426" s="7" t="str">
        <f>VLOOKUP(M426,'Convert table'!$A$1:$B$15,2,0)</f>
        <v>Khởi đầu</v>
      </c>
      <c r="M426" s="8" t="str">
        <f t="shared" si="13"/>
        <v>A1.1</v>
      </c>
      <c r="N426" s="58" t="str">
        <f>VLOOKUP(M426,'Convert table'!$A$1:$C$15,3,0)</f>
        <v>VNU-ETP 1</v>
      </c>
    </row>
    <row r="427" spans="1:14" ht="19.5" customHeight="1" x14ac:dyDescent="0.25">
      <c r="A427" s="7">
        <v>417</v>
      </c>
      <c r="B427" s="48" t="s">
        <v>1067</v>
      </c>
      <c r="C427" s="49" t="s">
        <v>1443</v>
      </c>
      <c r="D427" s="50" t="s">
        <v>524</v>
      </c>
      <c r="E427" s="50" t="s">
        <v>2468</v>
      </c>
      <c r="F427" s="50">
        <v>161487</v>
      </c>
      <c r="G427" s="47">
        <v>24</v>
      </c>
      <c r="H427" s="47">
        <v>50</v>
      </c>
      <c r="I427" s="57">
        <v>0</v>
      </c>
      <c r="J427" s="9">
        <v>21</v>
      </c>
      <c r="K427" s="37">
        <f t="shared" si="12"/>
        <v>95</v>
      </c>
      <c r="L427" s="7" t="str">
        <f>VLOOKUP(M427,'Convert table'!$A$1:$B$15,2,0)</f>
        <v>Khởi đầu</v>
      </c>
      <c r="M427" s="8" t="str">
        <f t="shared" si="13"/>
        <v>A1.2</v>
      </c>
      <c r="N427" s="58" t="str">
        <f>VLOOKUP(M427,'Convert table'!$A$1:$C$15,3,0)</f>
        <v>VNU-ETP 2</v>
      </c>
    </row>
    <row r="428" spans="1:14" ht="19.5" customHeight="1" x14ac:dyDescent="0.25">
      <c r="A428" s="7">
        <v>418</v>
      </c>
      <c r="B428" s="51" t="s">
        <v>2469</v>
      </c>
      <c r="C428" s="49" t="s">
        <v>184</v>
      </c>
      <c r="D428" s="50" t="s">
        <v>1094</v>
      </c>
      <c r="E428" s="50" t="s">
        <v>2470</v>
      </c>
      <c r="F428" s="50">
        <v>161488</v>
      </c>
      <c r="G428" s="47">
        <v>55</v>
      </c>
      <c r="H428" s="47">
        <v>72</v>
      </c>
      <c r="I428" s="9">
        <v>47</v>
      </c>
      <c r="J428" s="9">
        <v>52</v>
      </c>
      <c r="K428" s="37">
        <f t="shared" si="12"/>
        <v>226</v>
      </c>
      <c r="L428" s="7" t="str">
        <f>VLOOKUP(M428,'Convert table'!$A$1:$B$15,2,0)</f>
        <v>Trung cấp</v>
      </c>
      <c r="M428" s="8" t="str">
        <f t="shared" si="13"/>
        <v>B1.4</v>
      </c>
      <c r="N428" s="58" t="str">
        <f>VLOOKUP(M428,'Convert table'!$A$1:$C$15,3,0)</f>
        <v>VNU-ETP 8</v>
      </c>
    </row>
    <row r="429" spans="1:14" ht="19.5" customHeight="1" x14ac:dyDescent="0.25">
      <c r="A429" s="7">
        <v>419</v>
      </c>
      <c r="B429" s="48" t="s">
        <v>849</v>
      </c>
      <c r="C429" s="49" t="s">
        <v>199</v>
      </c>
      <c r="D429" s="50" t="s">
        <v>882</v>
      </c>
      <c r="E429" s="50" t="s">
        <v>2471</v>
      </c>
      <c r="F429" s="50">
        <v>161489</v>
      </c>
      <c r="G429" s="47">
        <v>32</v>
      </c>
      <c r="H429" s="47">
        <v>29</v>
      </c>
      <c r="I429" s="9">
        <v>0</v>
      </c>
      <c r="J429" s="9">
        <v>3</v>
      </c>
      <c r="K429" s="37">
        <f t="shared" si="12"/>
        <v>64</v>
      </c>
      <c r="L429" s="7" t="str">
        <f>VLOOKUP(M429,'Convert table'!$A$1:$B$15,2,0)</f>
        <v>Khởi đầu</v>
      </c>
      <c r="M429" s="8" t="str">
        <f t="shared" si="13"/>
        <v>A1.1</v>
      </c>
      <c r="N429" s="58" t="str">
        <f>VLOOKUP(M429,'Convert table'!$A$1:$C$15,3,0)</f>
        <v>VNU-ETP 1</v>
      </c>
    </row>
    <row r="430" spans="1:14" ht="19.5" customHeight="1" x14ac:dyDescent="0.25">
      <c r="A430" s="7">
        <v>420</v>
      </c>
      <c r="B430" s="48" t="s">
        <v>704</v>
      </c>
      <c r="C430" s="49" t="s">
        <v>325</v>
      </c>
      <c r="D430" s="50" t="s">
        <v>804</v>
      </c>
      <c r="E430" s="50" t="s">
        <v>2472</v>
      </c>
      <c r="F430" s="50">
        <v>161490</v>
      </c>
      <c r="G430" s="47">
        <v>34</v>
      </c>
      <c r="H430" s="47">
        <v>61</v>
      </c>
      <c r="I430" s="9">
        <v>40</v>
      </c>
      <c r="J430" s="9">
        <v>40</v>
      </c>
      <c r="K430" s="37">
        <f t="shared" si="12"/>
        <v>175</v>
      </c>
      <c r="L430" s="7" t="str">
        <f>VLOOKUP(M430,'Convert table'!$A$1:$B$15,2,0)</f>
        <v>Sơ trung cấp</v>
      </c>
      <c r="M430" s="8" t="str">
        <f t="shared" si="13"/>
        <v>B1.1</v>
      </c>
      <c r="N430" s="58" t="str">
        <f>VLOOKUP(M430,'Convert table'!$A$1:$C$15,3,0)</f>
        <v>VNU-ETP 5</v>
      </c>
    </row>
    <row r="431" spans="1:14" ht="19.5" customHeight="1" x14ac:dyDescent="0.25">
      <c r="A431" s="7">
        <v>421</v>
      </c>
      <c r="B431" s="48" t="s">
        <v>819</v>
      </c>
      <c r="C431" s="49" t="s">
        <v>325</v>
      </c>
      <c r="D431" s="50" t="s">
        <v>1008</v>
      </c>
      <c r="E431" s="50" t="s">
        <v>2473</v>
      </c>
      <c r="F431" s="50">
        <v>161491</v>
      </c>
      <c r="G431" s="47">
        <v>16</v>
      </c>
      <c r="H431" s="47">
        <v>36</v>
      </c>
      <c r="I431" s="9">
        <v>25</v>
      </c>
      <c r="J431" s="9">
        <v>17</v>
      </c>
      <c r="K431" s="37">
        <f t="shared" si="12"/>
        <v>94</v>
      </c>
      <c r="L431" s="7" t="str">
        <f>VLOOKUP(M431,'Convert table'!$A$1:$B$15,2,0)</f>
        <v>Khởi đầu</v>
      </c>
      <c r="M431" s="8" t="str">
        <f t="shared" si="13"/>
        <v>A1.2</v>
      </c>
      <c r="N431" s="58" t="str">
        <f>VLOOKUP(M431,'Convert table'!$A$1:$C$15,3,0)</f>
        <v>VNU-ETP 2</v>
      </c>
    </row>
    <row r="432" spans="1:14" ht="19.5" customHeight="1" x14ac:dyDescent="0.25">
      <c r="A432" s="7">
        <v>422</v>
      </c>
      <c r="B432" s="48" t="s">
        <v>2474</v>
      </c>
      <c r="C432" s="49" t="s">
        <v>148</v>
      </c>
      <c r="D432" s="50" t="s">
        <v>1292</v>
      </c>
      <c r="E432" s="50" t="s">
        <v>2475</v>
      </c>
      <c r="F432" s="50">
        <v>161493</v>
      </c>
      <c r="G432" s="47">
        <v>50</v>
      </c>
      <c r="H432" s="47">
        <v>53</v>
      </c>
      <c r="I432" s="9">
        <v>24</v>
      </c>
      <c r="J432" s="9">
        <v>35</v>
      </c>
      <c r="K432" s="37">
        <f t="shared" si="12"/>
        <v>162</v>
      </c>
      <c r="L432" s="7" t="str">
        <f>VLOOKUP(M432,'Convert table'!$A$1:$B$15,2,0)</f>
        <v>Sơ trung cấp</v>
      </c>
      <c r="M432" s="8" t="str">
        <f t="shared" si="13"/>
        <v>B1.1</v>
      </c>
      <c r="N432" s="58" t="str">
        <f>VLOOKUP(M432,'Convert table'!$A$1:$C$15,3,0)</f>
        <v>VNU-ETP 5</v>
      </c>
    </row>
    <row r="433" spans="1:14" ht="19.5" customHeight="1" x14ac:dyDescent="0.25">
      <c r="A433" s="7">
        <v>423</v>
      </c>
      <c r="B433" s="48" t="s">
        <v>2479</v>
      </c>
      <c r="C433" s="49" t="s">
        <v>148</v>
      </c>
      <c r="D433" s="50" t="s">
        <v>1850</v>
      </c>
      <c r="E433" s="50" t="s">
        <v>2480</v>
      </c>
      <c r="F433" s="50">
        <v>161495</v>
      </c>
      <c r="G433" s="47">
        <v>36</v>
      </c>
      <c r="H433" s="47">
        <v>69</v>
      </c>
      <c r="I433" s="9">
        <v>19</v>
      </c>
      <c r="J433" s="9">
        <v>34</v>
      </c>
      <c r="K433" s="37">
        <f t="shared" si="12"/>
        <v>158</v>
      </c>
      <c r="L433" s="7" t="str">
        <f>VLOOKUP(M433,'Convert table'!$A$1:$B$15,2,0)</f>
        <v>Sơ trung cấp</v>
      </c>
      <c r="M433" s="8" t="str">
        <f t="shared" si="13"/>
        <v>B1.1</v>
      </c>
      <c r="N433" s="58" t="str">
        <f>VLOOKUP(M433,'Convert table'!$A$1:$C$15,3,0)</f>
        <v>VNU-ETP 5</v>
      </c>
    </row>
    <row r="434" spans="1:14" ht="19.5" customHeight="1" x14ac:dyDescent="0.25">
      <c r="A434" s="7">
        <v>424</v>
      </c>
      <c r="B434" s="48" t="s">
        <v>2481</v>
      </c>
      <c r="C434" s="49" t="s">
        <v>148</v>
      </c>
      <c r="D434" s="50" t="s">
        <v>2482</v>
      </c>
      <c r="E434" s="50" t="s">
        <v>2483</v>
      </c>
      <c r="F434" s="50">
        <v>161496</v>
      </c>
      <c r="G434" s="47">
        <v>40</v>
      </c>
      <c r="H434" s="47">
        <v>76</v>
      </c>
      <c r="I434" s="9">
        <v>12</v>
      </c>
      <c r="J434" s="9">
        <v>31</v>
      </c>
      <c r="K434" s="37">
        <f t="shared" si="12"/>
        <v>159</v>
      </c>
      <c r="L434" s="7" t="str">
        <f>VLOOKUP(M434,'Convert table'!$A$1:$B$15,2,0)</f>
        <v>Sơ trung cấp</v>
      </c>
      <c r="M434" s="8" t="str">
        <f t="shared" si="13"/>
        <v>B1.1</v>
      </c>
      <c r="N434" s="58" t="str">
        <f>VLOOKUP(M434,'Convert table'!$A$1:$C$15,3,0)</f>
        <v>VNU-ETP 5</v>
      </c>
    </row>
    <row r="435" spans="1:14" ht="19.5" customHeight="1" x14ac:dyDescent="0.25">
      <c r="A435" s="7">
        <v>425</v>
      </c>
      <c r="B435" s="51" t="s">
        <v>2484</v>
      </c>
      <c r="C435" s="49" t="s">
        <v>148</v>
      </c>
      <c r="D435" s="50" t="s">
        <v>712</v>
      </c>
      <c r="E435" s="50" t="s">
        <v>2485</v>
      </c>
      <c r="F435" s="50">
        <v>161497</v>
      </c>
      <c r="G435" s="47">
        <v>50</v>
      </c>
      <c r="H435" s="47">
        <v>51</v>
      </c>
      <c r="I435" s="9">
        <v>16</v>
      </c>
      <c r="J435" s="9">
        <v>26</v>
      </c>
      <c r="K435" s="37">
        <f t="shared" si="12"/>
        <v>143</v>
      </c>
      <c r="L435" s="7" t="str">
        <f>VLOOKUP(M435,'Convert table'!$A$1:$B$15,2,0)</f>
        <v>Sơ cấp</v>
      </c>
      <c r="M435" s="8" t="str">
        <f t="shared" si="13"/>
        <v>A2.2</v>
      </c>
      <c r="N435" s="58" t="str">
        <f>VLOOKUP(M435,'Convert table'!$A$1:$C$15,3,0)</f>
        <v>VNU-ETP 4</v>
      </c>
    </row>
    <row r="436" spans="1:14" ht="19.5" customHeight="1" x14ac:dyDescent="0.25">
      <c r="A436" s="7">
        <v>426</v>
      </c>
      <c r="B436" s="48" t="s">
        <v>2486</v>
      </c>
      <c r="C436" s="49" t="s">
        <v>148</v>
      </c>
      <c r="D436" s="50" t="s">
        <v>465</v>
      </c>
      <c r="E436" s="50" t="s">
        <v>2487</v>
      </c>
      <c r="F436" s="50">
        <v>161498</v>
      </c>
      <c r="G436" s="47">
        <v>35</v>
      </c>
      <c r="H436" s="47">
        <v>64</v>
      </c>
      <c r="I436" s="9">
        <v>24</v>
      </c>
      <c r="J436" s="9">
        <v>44</v>
      </c>
      <c r="K436" s="37">
        <f t="shared" si="12"/>
        <v>167</v>
      </c>
      <c r="L436" s="7" t="str">
        <f>VLOOKUP(M436,'Convert table'!$A$1:$B$15,2,0)</f>
        <v>Sơ trung cấp</v>
      </c>
      <c r="M436" s="8" t="str">
        <f t="shared" si="13"/>
        <v>B1.1</v>
      </c>
      <c r="N436" s="58" t="str">
        <f>VLOOKUP(M436,'Convert table'!$A$1:$C$15,3,0)</f>
        <v>VNU-ETP 5</v>
      </c>
    </row>
    <row r="437" spans="1:14" ht="19.5" customHeight="1" x14ac:dyDescent="0.25">
      <c r="A437" s="7">
        <v>427</v>
      </c>
      <c r="B437" s="48" t="s">
        <v>152</v>
      </c>
      <c r="C437" s="49" t="s">
        <v>148</v>
      </c>
      <c r="D437" s="50" t="s">
        <v>2463</v>
      </c>
      <c r="E437" s="50" t="s">
        <v>2488</v>
      </c>
      <c r="F437" s="50">
        <v>161499</v>
      </c>
      <c r="G437" s="47">
        <v>39</v>
      </c>
      <c r="H437" s="47">
        <v>60</v>
      </c>
      <c r="I437" s="9">
        <v>39</v>
      </c>
      <c r="J437" s="9">
        <v>37</v>
      </c>
      <c r="K437" s="37">
        <f t="shared" si="12"/>
        <v>175</v>
      </c>
      <c r="L437" s="7" t="str">
        <f>VLOOKUP(M437,'Convert table'!$A$1:$B$15,2,0)</f>
        <v>Sơ trung cấp</v>
      </c>
      <c r="M437" s="8" t="str">
        <f t="shared" si="13"/>
        <v>B1.1</v>
      </c>
      <c r="N437" s="58" t="str">
        <f>VLOOKUP(M437,'Convert table'!$A$1:$C$15,3,0)</f>
        <v>VNU-ETP 5</v>
      </c>
    </row>
    <row r="438" spans="1:14" ht="19.5" customHeight="1" x14ac:dyDescent="0.25">
      <c r="A438" s="7">
        <v>428</v>
      </c>
      <c r="B438" s="48" t="s">
        <v>327</v>
      </c>
      <c r="C438" s="49" t="s">
        <v>148</v>
      </c>
      <c r="D438" s="50" t="s">
        <v>1361</v>
      </c>
      <c r="E438" s="50" t="s">
        <v>2489</v>
      </c>
      <c r="F438" s="50">
        <v>161500</v>
      </c>
      <c r="G438" s="47">
        <v>49</v>
      </c>
      <c r="H438" s="47">
        <v>56</v>
      </c>
      <c r="I438" s="9">
        <v>40</v>
      </c>
      <c r="J438" s="9">
        <v>43</v>
      </c>
      <c r="K438" s="37">
        <f t="shared" si="12"/>
        <v>188</v>
      </c>
      <c r="L438" s="7" t="str">
        <f>VLOOKUP(M438,'Convert table'!$A$1:$B$15,2,0)</f>
        <v>Sơ trung cấp</v>
      </c>
      <c r="M438" s="8" t="str">
        <f t="shared" si="13"/>
        <v>B1.2</v>
      </c>
      <c r="N438" s="58" t="str">
        <f>VLOOKUP(M438,'Convert table'!$A$1:$C$15,3,0)</f>
        <v>VNU-ETP 6</v>
      </c>
    </row>
    <row r="439" spans="1:14" ht="19.5" customHeight="1" x14ac:dyDescent="0.25">
      <c r="A439" s="7">
        <v>429</v>
      </c>
      <c r="B439" s="48" t="s">
        <v>2490</v>
      </c>
      <c r="C439" s="49" t="s">
        <v>148</v>
      </c>
      <c r="D439" s="50" t="s">
        <v>1075</v>
      </c>
      <c r="E439" s="50" t="s">
        <v>2491</v>
      </c>
      <c r="F439" s="50">
        <v>161502</v>
      </c>
      <c r="G439" s="47">
        <v>29</v>
      </c>
      <c r="H439" s="47">
        <v>33</v>
      </c>
      <c r="I439" s="9">
        <v>3</v>
      </c>
      <c r="J439" s="9">
        <v>5</v>
      </c>
      <c r="K439" s="37">
        <f t="shared" si="12"/>
        <v>70</v>
      </c>
      <c r="L439" s="7" t="str">
        <f>VLOOKUP(M439,'Convert table'!$A$1:$B$15,2,0)</f>
        <v>Khởi đầu</v>
      </c>
      <c r="M439" s="8" t="str">
        <f t="shared" si="13"/>
        <v>A1.1</v>
      </c>
      <c r="N439" s="58" t="str">
        <f>VLOOKUP(M439,'Convert table'!$A$1:$C$15,3,0)</f>
        <v>VNU-ETP 1</v>
      </c>
    </row>
    <row r="440" spans="1:14" ht="19.5" customHeight="1" x14ac:dyDescent="0.25">
      <c r="A440" s="7">
        <v>430</v>
      </c>
      <c r="B440" s="48" t="s">
        <v>2492</v>
      </c>
      <c r="C440" s="49" t="s">
        <v>125</v>
      </c>
      <c r="D440" s="50" t="s">
        <v>1087</v>
      </c>
      <c r="E440" s="50" t="s">
        <v>2493</v>
      </c>
      <c r="F440" s="50">
        <v>161503</v>
      </c>
      <c r="G440" s="47">
        <v>71</v>
      </c>
      <c r="H440" s="47">
        <v>88</v>
      </c>
      <c r="I440" s="9">
        <v>56</v>
      </c>
      <c r="J440" s="9">
        <v>55</v>
      </c>
      <c r="K440" s="37">
        <f t="shared" si="12"/>
        <v>270</v>
      </c>
      <c r="L440" s="7" t="str">
        <f>VLOOKUP(M440,'Convert table'!$A$1:$B$15,2,0)</f>
        <v>Cao trung cấp</v>
      </c>
      <c r="M440" s="8" t="str">
        <f t="shared" si="13"/>
        <v>B2.1</v>
      </c>
      <c r="N440" s="58" t="str">
        <f>VLOOKUP(M440,'Convert table'!$A$1:$C$15,3,0)</f>
        <v>VNU-ETP 9</v>
      </c>
    </row>
    <row r="441" spans="1:14" ht="19.5" customHeight="1" x14ac:dyDescent="0.25">
      <c r="A441" s="7">
        <v>431</v>
      </c>
      <c r="B441" s="48" t="s">
        <v>2494</v>
      </c>
      <c r="C441" s="49" t="s">
        <v>125</v>
      </c>
      <c r="D441" s="50" t="s">
        <v>1361</v>
      </c>
      <c r="E441" s="50" t="s">
        <v>2495</v>
      </c>
      <c r="F441" s="50">
        <v>161504</v>
      </c>
      <c r="G441" s="47">
        <v>47</v>
      </c>
      <c r="H441" s="47">
        <v>69</v>
      </c>
      <c r="I441" s="9">
        <v>40</v>
      </c>
      <c r="J441" s="9">
        <v>31</v>
      </c>
      <c r="K441" s="37">
        <f t="shared" si="12"/>
        <v>187</v>
      </c>
      <c r="L441" s="7" t="str">
        <f>VLOOKUP(M441,'Convert table'!$A$1:$B$15,2,0)</f>
        <v>Sơ trung cấp</v>
      </c>
      <c r="M441" s="8" t="str">
        <f t="shared" si="13"/>
        <v>B1.2</v>
      </c>
      <c r="N441" s="58" t="str">
        <f>VLOOKUP(M441,'Convert table'!$A$1:$C$15,3,0)</f>
        <v>VNU-ETP 6</v>
      </c>
    </row>
    <row r="442" spans="1:14" ht="19.5" customHeight="1" x14ac:dyDescent="0.25">
      <c r="A442" s="7">
        <v>432</v>
      </c>
      <c r="B442" s="48" t="s">
        <v>152</v>
      </c>
      <c r="C442" s="49" t="s">
        <v>125</v>
      </c>
      <c r="D442" s="50" t="s">
        <v>1345</v>
      </c>
      <c r="E442" s="50" t="s">
        <v>2496</v>
      </c>
      <c r="F442" s="50">
        <v>161505</v>
      </c>
      <c r="G442" s="47">
        <v>50</v>
      </c>
      <c r="H442" s="47">
        <v>68</v>
      </c>
      <c r="I442" s="9">
        <v>67</v>
      </c>
      <c r="J442" s="9">
        <v>71</v>
      </c>
      <c r="K442" s="37">
        <f t="shared" si="12"/>
        <v>256</v>
      </c>
      <c r="L442" s="7" t="str">
        <f>VLOOKUP(M442,'Convert table'!$A$1:$B$15,2,0)</f>
        <v>Cao trung cấp</v>
      </c>
      <c r="M442" s="8" t="str">
        <f t="shared" si="13"/>
        <v>B2.1</v>
      </c>
      <c r="N442" s="58" t="str">
        <f>VLOOKUP(M442,'Convert table'!$A$1:$C$15,3,0)</f>
        <v>VNU-ETP 9</v>
      </c>
    </row>
    <row r="443" spans="1:14" ht="19.5" customHeight="1" x14ac:dyDescent="0.25">
      <c r="A443" s="7">
        <v>433</v>
      </c>
      <c r="B443" s="48" t="s">
        <v>1459</v>
      </c>
      <c r="C443" s="49" t="s">
        <v>125</v>
      </c>
      <c r="D443" s="50" t="s">
        <v>454</v>
      </c>
      <c r="E443" s="50" t="s">
        <v>2497</v>
      </c>
      <c r="F443" s="50">
        <v>161506</v>
      </c>
      <c r="G443" s="47">
        <v>71</v>
      </c>
      <c r="H443" s="47">
        <v>80</v>
      </c>
      <c r="I443" s="9">
        <v>40</v>
      </c>
      <c r="J443" s="9">
        <v>50</v>
      </c>
      <c r="K443" s="37">
        <f t="shared" si="12"/>
        <v>241</v>
      </c>
      <c r="L443" s="7" t="str">
        <f>VLOOKUP(M443,'Convert table'!$A$1:$B$15,2,0)</f>
        <v>Trung cấp</v>
      </c>
      <c r="M443" s="8" t="str">
        <f t="shared" si="13"/>
        <v>B1.4</v>
      </c>
      <c r="N443" s="58" t="str">
        <f>VLOOKUP(M443,'Convert table'!$A$1:$C$15,3,0)</f>
        <v>VNU-ETP 8</v>
      </c>
    </row>
    <row r="444" spans="1:14" ht="19.5" customHeight="1" x14ac:dyDescent="0.25">
      <c r="A444" s="7">
        <v>434</v>
      </c>
      <c r="B444" s="48" t="s">
        <v>217</v>
      </c>
      <c r="C444" s="49" t="s">
        <v>125</v>
      </c>
      <c r="D444" s="50" t="s">
        <v>379</v>
      </c>
      <c r="E444" s="50" t="s">
        <v>2498</v>
      </c>
      <c r="F444" s="50">
        <v>161507</v>
      </c>
      <c r="G444" s="47">
        <v>45</v>
      </c>
      <c r="H444" s="47">
        <v>51</v>
      </c>
      <c r="I444" s="9">
        <v>43</v>
      </c>
      <c r="J444" s="9">
        <v>18</v>
      </c>
      <c r="K444" s="37">
        <f t="shared" si="12"/>
        <v>157</v>
      </c>
      <c r="L444" s="7" t="str">
        <f>VLOOKUP(M444,'Convert table'!$A$1:$B$15,2,0)</f>
        <v>Sơ trung cấp</v>
      </c>
      <c r="M444" s="8" t="str">
        <f t="shared" si="13"/>
        <v>B1.1</v>
      </c>
      <c r="N444" s="58" t="str">
        <f>VLOOKUP(M444,'Convert table'!$A$1:$C$15,3,0)</f>
        <v>VNU-ETP 5</v>
      </c>
    </row>
    <row r="445" spans="1:14" ht="19.5" customHeight="1" x14ac:dyDescent="0.25">
      <c r="A445" s="7">
        <v>435</v>
      </c>
      <c r="B445" s="48" t="s">
        <v>2499</v>
      </c>
      <c r="C445" s="49" t="s">
        <v>126</v>
      </c>
      <c r="D445" s="50" t="s">
        <v>2500</v>
      </c>
      <c r="E445" s="50" t="s">
        <v>2501</v>
      </c>
      <c r="F445" s="50">
        <v>161508</v>
      </c>
      <c r="G445" s="47">
        <v>30</v>
      </c>
      <c r="H445" s="47">
        <v>40</v>
      </c>
      <c r="I445" s="9">
        <v>3</v>
      </c>
      <c r="J445" s="9">
        <v>5</v>
      </c>
      <c r="K445" s="37">
        <f t="shared" si="12"/>
        <v>78</v>
      </c>
      <c r="L445" s="7" t="str">
        <f>VLOOKUP(M445,'Convert table'!$A$1:$B$15,2,0)</f>
        <v>Khởi đầu</v>
      </c>
      <c r="M445" s="8" t="str">
        <f t="shared" si="13"/>
        <v>A1.2</v>
      </c>
      <c r="N445" s="58" t="str">
        <f>VLOOKUP(M445,'Convert table'!$A$1:$C$15,3,0)</f>
        <v>VNU-ETP 2</v>
      </c>
    </row>
    <row r="446" spans="1:14" ht="19.5" customHeight="1" x14ac:dyDescent="0.25">
      <c r="A446" s="7">
        <v>436</v>
      </c>
      <c r="B446" s="48" t="s">
        <v>2502</v>
      </c>
      <c r="C446" s="49" t="s">
        <v>126</v>
      </c>
      <c r="D446" s="50" t="s">
        <v>436</v>
      </c>
      <c r="E446" s="50" t="s">
        <v>2503</v>
      </c>
      <c r="F446" s="50">
        <v>161509</v>
      </c>
      <c r="G446" s="47">
        <v>34</v>
      </c>
      <c r="H446" s="47">
        <v>32</v>
      </c>
      <c r="I446" s="9">
        <v>0</v>
      </c>
      <c r="J446" s="9">
        <v>10</v>
      </c>
      <c r="K446" s="37">
        <f t="shared" si="12"/>
        <v>76</v>
      </c>
      <c r="L446" s="7" t="str">
        <f>VLOOKUP(M446,'Convert table'!$A$1:$B$15,2,0)</f>
        <v>Khởi đầu</v>
      </c>
      <c r="M446" s="8" t="str">
        <f t="shared" si="13"/>
        <v>A1.2</v>
      </c>
      <c r="N446" s="58" t="str">
        <f>VLOOKUP(M446,'Convert table'!$A$1:$C$15,3,0)</f>
        <v>VNU-ETP 2</v>
      </c>
    </row>
    <row r="447" spans="1:14" ht="19.5" customHeight="1" x14ac:dyDescent="0.25">
      <c r="A447" s="7">
        <v>437</v>
      </c>
      <c r="B447" s="48" t="s">
        <v>526</v>
      </c>
      <c r="C447" s="49" t="s">
        <v>126</v>
      </c>
      <c r="D447" s="50" t="s">
        <v>1777</v>
      </c>
      <c r="E447" s="50" t="s">
        <v>2504</v>
      </c>
      <c r="F447" s="50">
        <v>161510</v>
      </c>
      <c r="G447" s="47">
        <v>34</v>
      </c>
      <c r="H447" s="47">
        <v>54</v>
      </c>
      <c r="I447" s="9">
        <v>12</v>
      </c>
      <c r="J447" s="9">
        <v>33</v>
      </c>
      <c r="K447" s="37">
        <f t="shared" si="12"/>
        <v>133</v>
      </c>
      <c r="L447" s="7" t="str">
        <f>VLOOKUP(M447,'Convert table'!$A$1:$B$15,2,0)</f>
        <v>Sơ cấp</v>
      </c>
      <c r="M447" s="8" t="str">
        <f t="shared" si="13"/>
        <v>A2.2</v>
      </c>
      <c r="N447" s="58" t="str">
        <f>VLOOKUP(M447,'Convert table'!$A$1:$C$15,3,0)</f>
        <v>VNU-ETP 4</v>
      </c>
    </row>
    <row r="448" spans="1:14" ht="19.5" customHeight="1" x14ac:dyDescent="0.25">
      <c r="A448" s="7">
        <v>438</v>
      </c>
      <c r="B448" s="48" t="s">
        <v>2505</v>
      </c>
      <c r="C448" s="49" t="s">
        <v>126</v>
      </c>
      <c r="D448" s="50" t="s">
        <v>1008</v>
      </c>
      <c r="E448" s="50" t="s">
        <v>2506</v>
      </c>
      <c r="F448" s="50">
        <v>161511</v>
      </c>
      <c r="G448" s="47">
        <v>46</v>
      </c>
      <c r="H448" s="47">
        <v>58</v>
      </c>
      <c r="I448" s="9">
        <v>12</v>
      </c>
      <c r="J448" s="9">
        <v>29</v>
      </c>
      <c r="K448" s="37">
        <f t="shared" si="12"/>
        <v>145</v>
      </c>
      <c r="L448" s="7" t="str">
        <f>VLOOKUP(M448,'Convert table'!$A$1:$B$15,2,0)</f>
        <v>Sơ cấp</v>
      </c>
      <c r="M448" s="8" t="str">
        <f t="shared" si="13"/>
        <v>A2.2</v>
      </c>
      <c r="N448" s="58" t="str">
        <f>VLOOKUP(M448,'Convert table'!$A$1:$C$15,3,0)</f>
        <v>VNU-ETP 4</v>
      </c>
    </row>
    <row r="449" spans="1:14" ht="19.5" customHeight="1" x14ac:dyDescent="0.25">
      <c r="A449" s="7">
        <v>439</v>
      </c>
      <c r="B449" s="48" t="s">
        <v>227</v>
      </c>
      <c r="C449" s="49" t="s">
        <v>126</v>
      </c>
      <c r="D449" s="50" t="s">
        <v>2507</v>
      </c>
      <c r="E449" s="50" t="s">
        <v>2508</v>
      </c>
      <c r="F449" s="50">
        <v>161512</v>
      </c>
      <c r="G449" s="47">
        <v>59</v>
      </c>
      <c r="H449" s="47">
        <v>74</v>
      </c>
      <c r="I449" s="9">
        <v>3</v>
      </c>
      <c r="J449" s="9">
        <v>17</v>
      </c>
      <c r="K449" s="37">
        <f t="shared" si="12"/>
        <v>153</v>
      </c>
      <c r="L449" s="7" t="str">
        <f>VLOOKUP(M449,'Convert table'!$A$1:$B$15,2,0)</f>
        <v>Sơ trung cấp</v>
      </c>
      <c r="M449" s="8" t="str">
        <f t="shared" si="13"/>
        <v>B1.1</v>
      </c>
      <c r="N449" s="58" t="str">
        <f>VLOOKUP(M449,'Convert table'!$A$1:$C$15,3,0)</f>
        <v>VNU-ETP 5</v>
      </c>
    </row>
    <row r="450" spans="1:14" ht="19.5" customHeight="1" x14ac:dyDescent="0.25">
      <c r="A450" s="7">
        <v>440</v>
      </c>
      <c r="B450" s="48" t="s">
        <v>2509</v>
      </c>
      <c r="C450" s="49" t="s">
        <v>126</v>
      </c>
      <c r="D450" s="50" t="s">
        <v>1551</v>
      </c>
      <c r="E450" s="50" t="s">
        <v>2510</v>
      </c>
      <c r="F450" s="50">
        <v>161513</v>
      </c>
      <c r="G450" s="47">
        <v>33</v>
      </c>
      <c r="H450" s="47">
        <v>39</v>
      </c>
      <c r="I450" s="9">
        <v>0</v>
      </c>
      <c r="J450" s="9">
        <v>21</v>
      </c>
      <c r="K450" s="37">
        <f t="shared" si="12"/>
        <v>93</v>
      </c>
      <c r="L450" s="7" t="str">
        <f>VLOOKUP(M450,'Convert table'!$A$1:$B$15,2,0)</f>
        <v>Khởi đầu</v>
      </c>
      <c r="M450" s="8" t="str">
        <f t="shared" si="13"/>
        <v>A1.2</v>
      </c>
      <c r="N450" s="58" t="str">
        <f>VLOOKUP(M450,'Convert table'!$A$1:$C$15,3,0)</f>
        <v>VNU-ETP 2</v>
      </c>
    </row>
    <row r="451" spans="1:14" ht="19.5" customHeight="1" x14ac:dyDescent="0.25">
      <c r="A451" s="7">
        <v>441</v>
      </c>
      <c r="B451" s="48" t="s">
        <v>272</v>
      </c>
      <c r="C451" s="49" t="s">
        <v>126</v>
      </c>
      <c r="D451" s="50" t="s">
        <v>518</v>
      </c>
      <c r="E451" s="50" t="s">
        <v>2511</v>
      </c>
      <c r="F451" s="50">
        <v>161514</v>
      </c>
      <c r="G451" s="47">
        <v>31</v>
      </c>
      <c r="H451" s="47">
        <v>36</v>
      </c>
      <c r="I451" s="9">
        <v>0</v>
      </c>
      <c r="J451" s="9">
        <v>3</v>
      </c>
      <c r="K451" s="37">
        <f t="shared" si="12"/>
        <v>70</v>
      </c>
      <c r="L451" s="7" t="str">
        <f>VLOOKUP(M451,'Convert table'!$A$1:$B$15,2,0)</f>
        <v>Khởi đầu</v>
      </c>
      <c r="M451" s="8" t="str">
        <f t="shared" si="13"/>
        <v>A1.1</v>
      </c>
      <c r="N451" s="58" t="str">
        <f>VLOOKUP(M451,'Convert table'!$A$1:$C$15,3,0)</f>
        <v>VNU-ETP 1</v>
      </c>
    </row>
    <row r="452" spans="1:14" ht="19.5" customHeight="1" x14ac:dyDescent="0.25">
      <c r="A452" s="7">
        <v>442</v>
      </c>
      <c r="B452" s="48" t="s">
        <v>2512</v>
      </c>
      <c r="C452" s="49" t="s">
        <v>126</v>
      </c>
      <c r="D452" s="50" t="s">
        <v>505</v>
      </c>
      <c r="E452" s="50" t="s">
        <v>2513</v>
      </c>
      <c r="F452" s="50">
        <v>161515</v>
      </c>
      <c r="G452" s="47">
        <v>33</v>
      </c>
      <c r="H452" s="47">
        <v>23</v>
      </c>
      <c r="I452" s="9">
        <v>0</v>
      </c>
      <c r="J452" s="9">
        <v>11</v>
      </c>
      <c r="K452" s="37">
        <f t="shared" si="12"/>
        <v>67</v>
      </c>
      <c r="L452" s="7" t="str">
        <f>VLOOKUP(M452,'Convert table'!$A$1:$B$15,2,0)</f>
        <v>Khởi đầu</v>
      </c>
      <c r="M452" s="8" t="str">
        <f t="shared" si="13"/>
        <v>A1.1</v>
      </c>
      <c r="N452" s="58" t="str">
        <f>VLOOKUP(M452,'Convert table'!$A$1:$C$15,3,0)</f>
        <v>VNU-ETP 1</v>
      </c>
    </row>
    <row r="453" spans="1:14" ht="19.5" customHeight="1" x14ac:dyDescent="0.25">
      <c r="A453" s="7">
        <v>443</v>
      </c>
      <c r="B453" s="48" t="s">
        <v>2230</v>
      </c>
      <c r="C453" s="49" t="s">
        <v>126</v>
      </c>
      <c r="D453" s="50" t="s">
        <v>2325</v>
      </c>
      <c r="E453" s="50" t="s">
        <v>2514</v>
      </c>
      <c r="F453" s="50">
        <v>161516</v>
      </c>
      <c r="G453" s="47">
        <v>23</v>
      </c>
      <c r="H453" s="47">
        <v>24</v>
      </c>
      <c r="I453" s="9">
        <v>3</v>
      </c>
      <c r="J453" s="9">
        <v>17</v>
      </c>
      <c r="K453" s="37">
        <f t="shared" si="12"/>
        <v>67</v>
      </c>
      <c r="L453" s="7" t="str">
        <f>VLOOKUP(M453,'Convert table'!$A$1:$B$15,2,0)</f>
        <v>Khởi đầu</v>
      </c>
      <c r="M453" s="8" t="str">
        <f t="shared" si="13"/>
        <v>A1.1</v>
      </c>
      <c r="N453" s="58" t="str">
        <f>VLOOKUP(M453,'Convert table'!$A$1:$C$15,3,0)</f>
        <v>VNU-ETP 1</v>
      </c>
    </row>
    <row r="454" spans="1:14" ht="19.5" customHeight="1" x14ac:dyDescent="0.25">
      <c r="A454" s="7">
        <v>444</v>
      </c>
      <c r="B454" s="48" t="s">
        <v>2515</v>
      </c>
      <c r="C454" s="49" t="s">
        <v>126</v>
      </c>
      <c r="D454" s="50" t="s">
        <v>1808</v>
      </c>
      <c r="E454" s="50" t="s">
        <v>2516</v>
      </c>
      <c r="F454" s="50">
        <v>161517</v>
      </c>
      <c r="G454" s="47">
        <v>36</v>
      </c>
      <c r="H454" s="47">
        <v>33</v>
      </c>
      <c r="I454" s="9">
        <v>12</v>
      </c>
      <c r="J454" s="9">
        <v>14</v>
      </c>
      <c r="K454" s="37">
        <f t="shared" si="12"/>
        <v>95</v>
      </c>
      <c r="L454" s="7" t="str">
        <f>VLOOKUP(M454,'Convert table'!$A$1:$B$15,2,0)</f>
        <v>Khởi đầu</v>
      </c>
      <c r="M454" s="8" t="str">
        <f t="shared" si="13"/>
        <v>A1.2</v>
      </c>
      <c r="N454" s="58" t="str">
        <f>VLOOKUP(M454,'Convert table'!$A$1:$C$15,3,0)</f>
        <v>VNU-ETP 2</v>
      </c>
    </row>
    <row r="455" spans="1:14" ht="19.5" customHeight="1" x14ac:dyDescent="0.25">
      <c r="A455" s="7">
        <v>445</v>
      </c>
      <c r="B455" s="48" t="s">
        <v>2517</v>
      </c>
      <c r="C455" s="49" t="s">
        <v>126</v>
      </c>
      <c r="D455" s="50" t="s">
        <v>1419</v>
      </c>
      <c r="E455" s="50" t="s">
        <v>2518</v>
      </c>
      <c r="F455" s="50">
        <v>161518</v>
      </c>
      <c r="G455" s="47">
        <v>19</v>
      </c>
      <c r="H455" s="47">
        <v>32</v>
      </c>
      <c r="I455" s="9">
        <v>0</v>
      </c>
      <c r="J455" s="9">
        <v>6</v>
      </c>
      <c r="K455" s="37">
        <f t="shared" si="12"/>
        <v>57</v>
      </c>
      <c r="L455" s="7" t="str">
        <f>VLOOKUP(M455,'Convert table'!$A$1:$B$15,2,0)</f>
        <v>Khởi đầu</v>
      </c>
      <c r="M455" s="8" t="str">
        <f t="shared" si="13"/>
        <v>A1.1</v>
      </c>
      <c r="N455" s="58" t="str">
        <f>VLOOKUP(M455,'Convert table'!$A$1:$C$15,3,0)</f>
        <v>VNU-ETP 1</v>
      </c>
    </row>
    <row r="456" spans="1:14" ht="19.5" customHeight="1" x14ac:dyDescent="0.25">
      <c r="A456" s="7">
        <v>446</v>
      </c>
      <c r="B456" s="48" t="s">
        <v>1526</v>
      </c>
      <c r="C456" s="49" t="s">
        <v>126</v>
      </c>
      <c r="D456" s="50" t="s">
        <v>1174</v>
      </c>
      <c r="E456" s="50" t="s">
        <v>2519</v>
      </c>
      <c r="F456" s="50">
        <v>161519</v>
      </c>
      <c r="G456" s="47">
        <v>26</v>
      </c>
      <c r="H456" s="47">
        <v>33</v>
      </c>
      <c r="I456" s="9">
        <v>0</v>
      </c>
      <c r="J456" s="9">
        <v>2</v>
      </c>
      <c r="K456" s="37">
        <f t="shared" si="12"/>
        <v>61</v>
      </c>
      <c r="L456" s="7" t="str">
        <f>VLOOKUP(M456,'Convert table'!$A$1:$B$15,2,0)</f>
        <v>Khởi đầu</v>
      </c>
      <c r="M456" s="8" t="str">
        <f t="shared" si="13"/>
        <v>A1.1</v>
      </c>
      <c r="N456" s="58" t="str">
        <f>VLOOKUP(M456,'Convert table'!$A$1:$C$15,3,0)</f>
        <v>VNU-ETP 1</v>
      </c>
    </row>
    <row r="457" spans="1:14" ht="19.5" customHeight="1" x14ac:dyDescent="0.25">
      <c r="A457" s="7">
        <v>447</v>
      </c>
      <c r="B457" s="48" t="s">
        <v>2520</v>
      </c>
      <c r="C457" s="49" t="s">
        <v>185</v>
      </c>
      <c r="D457" s="50" t="s">
        <v>1264</v>
      </c>
      <c r="E457" s="50" t="s">
        <v>2521</v>
      </c>
      <c r="F457" s="50">
        <v>161520</v>
      </c>
      <c r="G457" s="47">
        <v>40</v>
      </c>
      <c r="H457" s="47">
        <v>36</v>
      </c>
      <c r="I457" s="9">
        <v>12</v>
      </c>
      <c r="J457" s="9">
        <v>20</v>
      </c>
      <c r="K457" s="37">
        <f t="shared" si="12"/>
        <v>108</v>
      </c>
      <c r="L457" s="7" t="str">
        <f>VLOOKUP(M457,'Convert table'!$A$1:$B$15,2,0)</f>
        <v>Sơ cấp</v>
      </c>
      <c r="M457" s="8" t="str">
        <f t="shared" si="13"/>
        <v>A2.1</v>
      </c>
      <c r="N457" s="58" t="str">
        <f>VLOOKUP(M457,'Convert table'!$A$1:$C$15,3,0)</f>
        <v>VNU-ETP 3</v>
      </c>
    </row>
    <row r="458" spans="1:14" ht="19.5" customHeight="1" x14ac:dyDescent="0.25">
      <c r="A458" s="7">
        <v>448</v>
      </c>
      <c r="B458" s="48" t="s">
        <v>711</v>
      </c>
      <c r="C458" s="49" t="s">
        <v>185</v>
      </c>
      <c r="D458" s="50" t="s">
        <v>2522</v>
      </c>
      <c r="E458" s="50" t="s">
        <v>2523</v>
      </c>
      <c r="F458" s="50">
        <v>161521</v>
      </c>
      <c r="G458" s="47">
        <v>38</v>
      </c>
      <c r="H458" s="47">
        <v>72</v>
      </c>
      <c r="I458" s="9">
        <v>0</v>
      </c>
      <c r="J458" s="9">
        <v>26</v>
      </c>
      <c r="K458" s="37">
        <f t="shared" si="12"/>
        <v>136</v>
      </c>
      <c r="L458" s="7" t="str">
        <f>VLOOKUP(M458,'Convert table'!$A$1:$B$15,2,0)</f>
        <v>Sơ cấp</v>
      </c>
      <c r="M458" s="8" t="str">
        <f t="shared" si="13"/>
        <v>A2.2</v>
      </c>
      <c r="N458" s="58" t="str">
        <f>VLOOKUP(M458,'Convert table'!$A$1:$C$15,3,0)</f>
        <v>VNU-ETP 4</v>
      </c>
    </row>
    <row r="459" spans="1:14" ht="19.5" customHeight="1" x14ac:dyDescent="0.25">
      <c r="A459" s="7">
        <v>449</v>
      </c>
      <c r="B459" s="48" t="s">
        <v>2524</v>
      </c>
      <c r="C459" s="49" t="s">
        <v>187</v>
      </c>
      <c r="D459" s="50" t="s">
        <v>1791</v>
      </c>
      <c r="E459" s="50" t="s">
        <v>2525</v>
      </c>
      <c r="F459" s="50">
        <v>161522</v>
      </c>
      <c r="G459" s="47">
        <v>36</v>
      </c>
      <c r="H459" s="47">
        <v>43</v>
      </c>
      <c r="I459" s="9">
        <v>0</v>
      </c>
      <c r="J459" s="9">
        <v>2</v>
      </c>
      <c r="K459" s="37">
        <f t="shared" ref="K459:K496" si="14">G459+H459+I459+J459</f>
        <v>81</v>
      </c>
      <c r="L459" s="7" t="str">
        <f>VLOOKUP(M459,'Convert table'!$A$1:$B$15,2,0)</f>
        <v>Khởi đầu</v>
      </c>
      <c r="M459" s="8" t="str">
        <f t="shared" ref="M459:M496" si="15">IF(K459&gt;=376,"C2.2",IF(K459&gt;=351,"C2.1",IF(K459&gt;=326,"C1.2",IF(K459&gt;=301,"C1.1",IF(K459&gt;=276,"B2.2",IF(K459&gt;=251,"B2.1",IF(K459&gt;=226,"B1.4",IF(K459&gt;=201,"B1.3",IF(K459&gt;=176,"B1.2",IF(K459&gt;=151,"B1.1",IF(K459&gt;=126,"A2.2",IF(K459&gt;=101,"A2.1",IF(K459&gt;=76,"A1.2","A1.1")))))))))))))</f>
        <v>A1.2</v>
      </c>
      <c r="N459" s="58" t="str">
        <f>VLOOKUP(M459,'Convert table'!$A$1:$C$15,3,0)</f>
        <v>VNU-ETP 2</v>
      </c>
    </row>
    <row r="460" spans="1:14" ht="19.5" customHeight="1" x14ac:dyDescent="0.25">
      <c r="A460" s="7">
        <v>450</v>
      </c>
      <c r="B460" s="48" t="s">
        <v>331</v>
      </c>
      <c r="C460" s="49" t="s">
        <v>187</v>
      </c>
      <c r="D460" s="50" t="s">
        <v>1036</v>
      </c>
      <c r="E460" s="50" t="s">
        <v>2526</v>
      </c>
      <c r="F460" s="50">
        <v>161523</v>
      </c>
      <c r="G460" s="47">
        <v>27</v>
      </c>
      <c r="H460" s="47">
        <v>47</v>
      </c>
      <c r="I460" s="9">
        <v>0</v>
      </c>
      <c r="J460" s="9">
        <v>8</v>
      </c>
      <c r="K460" s="37">
        <f t="shared" si="14"/>
        <v>82</v>
      </c>
      <c r="L460" s="7" t="str">
        <f>VLOOKUP(M460,'Convert table'!$A$1:$B$15,2,0)</f>
        <v>Khởi đầu</v>
      </c>
      <c r="M460" s="8" t="str">
        <f t="shared" si="15"/>
        <v>A1.2</v>
      </c>
      <c r="N460" s="58" t="str">
        <f>VLOOKUP(M460,'Convert table'!$A$1:$C$15,3,0)</f>
        <v>VNU-ETP 2</v>
      </c>
    </row>
    <row r="461" spans="1:14" ht="19.5" customHeight="1" x14ac:dyDescent="0.25">
      <c r="A461" s="7">
        <v>451</v>
      </c>
      <c r="B461" s="48" t="s">
        <v>276</v>
      </c>
      <c r="C461" s="49" t="s">
        <v>187</v>
      </c>
      <c r="D461" s="50" t="s">
        <v>1677</v>
      </c>
      <c r="E461" s="50" t="s">
        <v>2527</v>
      </c>
      <c r="F461" s="50">
        <v>161524</v>
      </c>
      <c r="G461" s="47">
        <v>55</v>
      </c>
      <c r="H461" s="47">
        <v>73</v>
      </c>
      <c r="I461" s="9">
        <v>19</v>
      </c>
      <c r="J461" s="9">
        <v>42</v>
      </c>
      <c r="K461" s="37">
        <f t="shared" si="14"/>
        <v>189</v>
      </c>
      <c r="L461" s="7" t="str">
        <f>VLOOKUP(M461,'Convert table'!$A$1:$B$15,2,0)</f>
        <v>Sơ trung cấp</v>
      </c>
      <c r="M461" s="8" t="str">
        <f t="shared" si="15"/>
        <v>B1.2</v>
      </c>
      <c r="N461" s="58" t="str">
        <f>VLOOKUP(M461,'Convert table'!$A$1:$C$15,3,0)</f>
        <v>VNU-ETP 6</v>
      </c>
    </row>
    <row r="462" spans="1:14" ht="19.5" customHeight="1" x14ac:dyDescent="0.25">
      <c r="A462" s="7">
        <v>452</v>
      </c>
      <c r="B462" s="48" t="s">
        <v>332</v>
      </c>
      <c r="C462" s="49" t="s">
        <v>187</v>
      </c>
      <c r="D462" s="50" t="s">
        <v>1174</v>
      </c>
      <c r="E462" s="50" t="s">
        <v>2528</v>
      </c>
      <c r="F462" s="50">
        <v>161525</v>
      </c>
      <c r="G462" s="47">
        <v>26</v>
      </c>
      <c r="H462" s="47">
        <v>40</v>
      </c>
      <c r="I462" s="9">
        <v>15</v>
      </c>
      <c r="J462" s="9">
        <v>33</v>
      </c>
      <c r="K462" s="37">
        <f t="shared" si="14"/>
        <v>114</v>
      </c>
      <c r="L462" s="7" t="str">
        <f>VLOOKUP(M462,'Convert table'!$A$1:$B$15,2,0)</f>
        <v>Sơ cấp</v>
      </c>
      <c r="M462" s="8" t="str">
        <f t="shared" si="15"/>
        <v>A2.1</v>
      </c>
      <c r="N462" s="58" t="str">
        <f>VLOOKUP(M462,'Convert table'!$A$1:$C$15,3,0)</f>
        <v>VNU-ETP 3</v>
      </c>
    </row>
    <row r="463" spans="1:14" ht="19.5" customHeight="1" x14ac:dyDescent="0.25">
      <c r="A463" s="7">
        <v>453</v>
      </c>
      <c r="B463" s="48" t="s">
        <v>2529</v>
      </c>
      <c r="C463" s="49" t="s">
        <v>187</v>
      </c>
      <c r="D463" s="50" t="s">
        <v>2416</v>
      </c>
      <c r="E463" s="50" t="s">
        <v>2530</v>
      </c>
      <c r="F463" s="50">
        <v>161526</v>
      </c>
      <c r="G463" s="47">
        <v>29</v>
      </c>
      <c r="H463" s="47">
        <v>33</v>
      </c>
      <c r="I463" s="9">
        <v>3</v>
      </c>
      <c r="J463" s="9">
        <v>14</v>
      </c>
      <c r="K463" s="37">
        <f t="shared" si="14"/>
        <v>79</v>
      </c>
      <c r="L463" s="7" t="str">
        <f>VLOOKUP(M463,'Convert table'!$A$1:$B$15,2,0)</f>
        <v>Khởi đầu</v>
      </c>
      <c r="M463" s="8" t="str">
        <f t="shared" si="15"/>
        <v>A1.2</v>
      </c>
      <c r="N463" s="58" t="str">
        <f>VLOOKUP(M463,'Convert table'!$A$1:$C$15,3,0)</f>
        <v>VNU-ETP 2</v>
      </c>
    </row>
    <row r="464" spans="1:14" ht="19.5" customHeight="1" x14ac:dyDescent="0.25">
      <c r="A464" s="7">
        <v>454</v>
      </c>
      <c r="B464" s="48" t="s">
        <v>922</v>
      </c>
      <c r="C464" s="49" t="s">
        <v>1519</v>
      </c>
      <c r="D464" s="50" t="s">
        <v>2531</v>
      </c>
      <c r="E464" s="50" t="s">
        <v>2532</v>
      </c>
      <c r="F464" s="50">
        <v>161527</v>
      </c>
      <c r="G464" s="47">
        <v>11</v>
      </c>
      <c r="H464" s="47">
        <v>30</v>
      </c>
      <c r="I464" s="9">
        <v>0</v>
      </c>
      <c r="J464" s="9">
        <v>2</v>
      </c>
      <c r="K464" s="37">
        <f t="shared" si="14"/>
        <v>43</v>
      </c>
      <c r="L464" s="7" t="str">
        <f>VLOOKUP(M464,'Convert table'!$A$1:$B$15,2,0)</f>
        <v>Khởi đầu</v>
      </c>
      <c r="M464" s="8" t="str">
        <f t="shared" si="15"/>
        <v>A1.1</v>
      </c>
      <c r="N464" s="58" t="str">
        <f>VLOOKUP(M464,'Convert table'!$A$1:$C$15,3,0)</f>
        <v>VNU-ETP 1</v>
      </c>
    </row>
    <row r="465" spans="1:14" ht="19.5" customHeight="1" x14ac:dyDescent="0.25">
      <c r="A465" s="7">
        <v>455</v>
      </c>
      <c r="B465" s="48" t="s">
        <v>2207</v>
      </c>
      <c r="C465" s="49" t="s">
        <v>201</v>
      </c>
      <c r="D465" s="50" t="s">
        <v>1801</v>
      </c>
      <c r="E465" s="50" t="s">
        <v>2533</v>
      </c>
      <c r="F465" s="50">
        <v>161528</v>
      </c>
      <c r="G465" s="47">
        <v>31</v>
      </c>
      <c r="H465" s="47">
        <v>48</v>
      </c>
      <c r="I465" s="9">
        <v>3</v>
      </c>
      <c r="J465" s="9">
        <v>12</v>
      </c>
      <c r="K465" s="37">
        <f t="shared" si="14"/>
        <v>94</v>
      </c>
      <c r="L465" s="7" t="str">
        <f>VLOOKUP(M465,'Convert table'!$A$1:$B$15,2,0)</f>
        <v>Khởi đầu</v>
      </c>
      <c r="M465" s="8" t="str">
        <f t="shared" si="15"/>
        <v>A1.2</v>
      </c>
      <c r="N465" s="58" t="str">
        <f>VLOOKUP(M465,'Convert table'!$A$1:$C$15,3,0)</f>
        <v>VNU-ETP 2</v>
      </c>
    </row>
    <row r="466" spans="1:14" ht="19.5" customHeight="1" x14ac:dyDescent="0.25">
      <c r="A466" s="7">
        <v>456</v>
      </c>
      <c r="B466" s="48" t="s">
        <v>2534</v>
      </c>
      <c r="C466" s="49" t="s">
        <v>201</v>
      </c>
      <c r="D466" s="50" t="s">
        <v>852</v>
      </c>
      <c r="E466" s="50" t="s">
        <v>2535</v>
      </c>
      <c r="F466" s="50">
        <v>161529</v>
      </c>
      <c r="G466" s="47">
        <v>43</v>
      </c>
      <c r="H466" s="47">
        <v>71</v>
      </c>
      <c r="I466" s="9">
        <v>20</v>
      </c>
      <c r="J466" s="9">
        <v>36</v>
      </c>
      <c r="K466" s="37">
        <f t="shared" si="14"/>
        <v>170</v>
      </c>
      <c r="L466" s="7" t="str">
        <f>VLOOKUP(M466,'Convert table'!$A$1:$B$15,2,0)</f>
        <v>Sơ trung cấp</v>
      </c>
      <c r="M466" s="8" t="str">
        <f t="shared" si="15"/>
        <v>B1.1</v>
      </c>
      <c r="N466" s="58" t="str">
        <f>VLOOKUP(M466,'Convert table'!$A$1:$C$15,3,0)</f>
        <v>VNU-ETP 5</v>
      </c>
    </row>
    <row r="467" spans="1:14" ht="19.5" customHeight="1" x14ac:dyDescent="0.25">
      <c r="A467" s="7">
        <v>457</v>
      </c>
      <c r="B467" s="48" t="s">
        <v>2536</v>
      </c>
      <c r="C467" s="49" t="s">
        <v>1528</v>
      </c>
      <c r="D467" s="50" t="s">
        <v>1381</v>
      </c>
      <c r="E467" s="50" t="s">
        <v>2537</v>
      </c>
      <c r="F467" s="50">
        <v>161530</v>
      </c>
      <c r="G467" s="47">
        <v>34</v>
      </c>
      <c r="H467" s="47">
        <v>33</v>
      </c>
      <c r="I467" s="9">
        <v>0</v>
      </c>
      <c r="J467" s="9">
        <v>28</v>
      </c>
      <c r="K467" s="37">
        <f t="shared" si="14"/>
        <v>95</v>
      </c>
      <c r="L467" s="7" t="str">
        <f>VLOOKUP(M467,'Convert table'!$A$1:$B$15,2,0)</f>
        <v>Khởi đầu</v>
      </c>
      <c r="M467" s="8" t="str">
        <f t="shared" si="15"/>
        <v>A1.2</v>
      </c>
      <c r="N467" s="58" t="str">
        <f>VLOOKUP(M467,'Convert table'!$A$1:$C$15,3,0)</f>
        <v>VNU-ETP 2</v>
      </c>
    </row>
    <row r="468" spans="1:14" ht="19.5" customHeight="1" x14ac:dyDescent="0.25">
      <c r="A468" s="7">
        <v>458</v>
      </c>
      <c r="B468" s="48" t="s">
        <v>311</v>
      </c>
      <c r="C468" s="49" t="s">
        <v>2538</v>
      </c>
      <c r="D468" s="50" t="s">
        <v>2539</v>
      </c>
      <c r="E468" s="50" t="s">
        <v>2540</v>
      </c>
      <c r="F468" s="50">
        <v>161531</v>
      </c>
      <c r="G468" s="47">
        <v>28</v>
      </c>
      <c r="H468" s="47">
        <v>24</v>
      </c>
      <c r="I468" s="9">
        <v>0</v>
      </c>
      <c r="J468" s="9">
        <v>7</v>
      </c>
      <c r="K468" s="37">
        <f t="shared" si="14"/>
        <v>59</v>
      </c>
      <c r="L468" s="7" t="str">
        <f>VLOOKUP(M468,'Convert table'!$A$1:$B$15,2,0)</f>
        <v>Khởi đầu</v>
      </c>
      <c r="M468" s="8" t="str">
        <f t="shared" si="15"/>
        <v>A1.1</v>
      </c>
      <c r="N468" s="58" t="str">
        <f>VLOOKUP(M468,'Convert table'!$A$1:$C$15,3,0)</f>
        <v>VNU-ETP 1</v>
      </c>
    </row>
    <row r="469" spans="1:14" ht="19.5" customHeight="1" x14ac:dyDescent="0.25">
      <c r="A469" s="7">
        <v>459</v>
      </c>
      <c r="B469" s="48" t="s">
        <v>2541</v>
      </c>
      <c r="C469" s="49" t="s">
        <v>2542</v>
      </c>
      <c r="D469" s="50" t="s">
        <v>997</v>
      </c>
      <c r="E469" s="50" t="s">
        <v>2543</v>
      </c>
      <c r="F469" s="50">
        <v>161532</v>
      </c>
      <c r="G469" s="47">
        <v>21</v>
      </c>
      <c r="H469" s="47">
        <v>33</v>
      </c>
      <c r="I469" s="9">
        <v>3</v>
      </c>
      <c r="J469" s="9">
        <v>14</v>
      </c>
      <c r="K469" s="37">
        <f t="shared" si="14"/>
        <v>71</v>
      </c>
      <c r="L469" s="7" t="str">
        <f>VLOOKUP(M469,'Convert table'!$A$1:$B$15,2,0)</f>
        <v>Khởi đầu</v>
      </c>
      <c r="M469" s="8" t="str">
        <f t="shared" si="15"/>
        <v>A1.1</v>
      </c>
      <c r="N469" s="58" t="str">
        <f>VLOOKUP(M469,'Convert table'!$A$1:$C$15,3,0)</f>
        <v>VNU-ETP 1</v>
      </c>
    </row>
    <row r="470" spans="1:14" ht="19.5" customHeight="1" x14ac:dyDescent="0.25">
      <c r="A470" s="7">
        <v>460</v>
      </c>
      <c r="B470" s="48" t="s">
        <v>2544</v>
      </c>
      <c r="C470" s="49" t="s">
        <v>2542</v>
      </c>
      <c r="D470" s="50" t="s">
        <v>555</v>
      </c>
      <c r="E470" s="50" t="s">
        <v>2545</v>
      </c>
      <c r="F470" s="50">
        <v>161533</v>
      </c>
      <c r="G470" s="47">
        <v>48</v>
      </c>
      <c r="H470" s="47">
        <v>71</v>
      </c>
      <c r="I470" s="9">
        <v>0</v>
      </c>
      <c r="J470" s="9">
        <v>38</v>
      </c>
      <c r="K470" s="37">
        <f t="shared" si="14"/>
        <v>157</v>
      </c>
      <c r="L470" s="7" t="str">
        <f>VLOOKUP(M470,'Convert table'!$A$1:$B$15,2,0)</f>
        <v>Sơ trung cấp</v>
      </c>
      <c r="M470" s="8" t="str">
        <f t="shared" si="15"/>
        <v>B1.1</v>
      </c>
      <c r="N470" s="58" t="str">
        <f>VLOOKUP(M470,'Convert table'!$A$1:$C$15,3,0)</f>
        <v>VNU-ETP 5</v>
      </c>
    </row>
    <row r="471" spans="1:14" ht="19.5" customHeight="1" x14ac:dyDescent="0.25">
      <c r="A471" s="7">
        <v>461</v>
      </c>
      <c r="B471" s="48" t="s">
        <v>323</v>
      </c>
      <c r="C471" s="49" t="s">
        <v>2542</v>
      </c>
      <c r="D471" s="50" t="s">
        <v>1981</v>
      </c>
      <c r="E471" s="50" t="s">
        <v>2546</v>
      </c>
      <c r="F471" s="50">
        <v>161534</v>
      </c>
      <c r="G471" s="47">
        <v>43</v>
      </c>
      <c r="H471" s="47">
        <v>42</v>
      </c>
      <c r="I471" s="9">
        <v>0</v>
      </c>
      <c r="J471" s="9">
        <v>12</v>
      </c>
      <c r="K471" s="37">
        <f t="shared" si="14"/>
        <v>97</v>
      </c>
      <c r="L471" s="7" t="str">
        <f>VLOOKUP(M471,'Convert table'!$A$1:$B$15,2,0)</f>
        <v>Khởi đầu</v>
      </c>
      <c r="M471" s="8" t="str">
        <f t="shared" si="15"/>
        <v>A1.2</v>
      </c>
      <c r="N471" s="58" t="str">
        <f>VLOOKUP(M471,'Convert table'!$A$1:$C$15,3,0)</f>
        <v>VNU-ETP 2</v>
      </c>
    </row>
    <row r="472" spans="1:14" ht="19.5" customHeight="1" x14ac:dyDescent="0.25">
      <c r="A472" s="7">
        <v>462</v>
      </c>
      <c r="B472" s="48" t="s">
        <v>823</v>
      </c>
      <c r="C472" s="49" t="s">
        <v>2542</v>
      </c>
      <c r="D472" s="50" t="s">
        <v>409</v>
      </c>
      <c r="E472" s="50" t="s">
        <v>2547</v>
      </c>
      <c r="F472" s="50">
        <v>161535</v>
      </c>
      <c r="G472" s="47">
        <v>35</v>
      </c>
      <c r="H472" s="47">
        <v>32</v>
      </c>
      <c r="I472" s="9">
        <v>0</v>
      </c>
      <c r="J472" s="9">
        <v>0</v>
      </c>
      <c r="K472" s="37">
        <f t="shared" si="14"/>
        <v>67</v>
      </c>
      <c r="L472" s="7" t="str">
        <f>VLOOKUP(M472,'Convert table'!$A$1:$B$15,2,0)</f>
        <v>Khởi đầu</v>
      </c>
      <c r="M472" s="8" t="str">
        <f t="shared" si="15"/>
        <v>A1.1</v>
      </c>
      <c r="N472" s="58" t="str">
        <f>VLOOKUP(M472,'Convert table'!$A$1:$C$15,3,0)</f>
        <v>VNU-ETP 1</v>
      </c>
    </row>
    <row r="473" spans="1:14" ht="19.5" customHeight="1" x14ac:dyDescent="0.25">
      <c r="A473" s="7">
        <v>463</v>
      </c>
      <c r="B473" s="48" t="s">
        <v>1492</v>
      </c>
      <c r="C473" s="49" t="s">
        <v>2542</v>
      </c>
      <c r="D473" s="50" t="s">
        <v>1894</v>
      </c>
      <c r="E473" s="50" t="s">
        <v>2549</v>
      </c>
      <c r="F473" s="50">
        <v>161537</v>
      </c>
      <c r="G473" s="47">
        <v>66</v>
      </c>
      <c r="H473" s="47">
        <v>82</v>
      </c>
      <c r="I473" s="9">
        <v>44</v>
      </c>
      <c r="J473" s="9">
        <v>42</v>
      </c>
      <c r="K473" s="37">
        <f t="shared" si="14"/>
        <v>234</v>
      </c>
      <c r="L473" s="7" t="str">
        <f>VLOOKUP(M473,'Convert table'!$A$1:$B$15,2,0)</f>
        <v>Trung cấp</v>
      </c>
      <c r="M473" s="8" t="str">
        <f t="shared" si="15"/>
        <v>B1.4</v>
      </c>
      <c r="N473" s="58" t="str">
        <f>VLOOKUP(M473,'Convert table'!$A$1:$C$15,3,0)</f>
        <v>VNU-ETP 8</v>
      </c>
    </row>
    <row r="474" spans="1:14" ht="19.5" customHeight="1" x14ac:dyDescent="0.25">
      <c r="A474" s="7">
        <v>464</v>
      </c>
      <c r="B474" s="48" t="s">
        <v>2550</v>
      </c>
      <c r="C474" s="49" t="s">
        <v>336</v>
      </c>
      <c r="D474" s="50" t="s">
        <v>1292</v>
      </c>
      <c r="E474" s="50" t="s">
        <v>2551</v>
      </c>
      <c r="F474" s="50">
        <v>161538</v>
      </c>
      <c r="G474" s="47">
        <v>50</v>
      </c>
      <c r="H474" s="47">
        <v>53</v>
      </c>
      <c r="I474" s="9">
        <v>20</v>
      </c>
      <c r="J474" s="9">
        <v>33</v>
      </c>
      <c r="K474" s="37">
        <f t="shared" si="14"/>
        <v>156</v>
      </c>
      <c r="L474" s="7" t="str">
        <f>VLOOKUP(M474,'Convert table'!$A$1:$B$15,2,0)</f>
        <v>Sơ trung cấp</v>
      </c>
      <c r="M474" s="8" t="str">
        <f t="shared" si="15"/>
        <v>B1.1</v>
      </c>
      <c r="N474" s="58" t="str">
        <f>VLOOKUP(M474,'Convert table'!$A$1:$C$15,3,0)</f>
        <v>VNU-ETP 5</v>
      </c>
    </row>
    <row r="475" spans="1:14" ht="19.5" customHeight="1" x14ac:dyDescent="0.25">
      <c r="A475" s="7">
        <v>465</v>
      </c>
      <c r="B475" s="48" t="s">
        <v>2233</v>
      </c>
      <c r="C475" s="49" t="s">
        <v>1549</v>
      </c>
      <c r="D475" s="50" t="s">
        <v>2552</v>
      </c>
      <c r="E475" s="50" t="s">
        <v>2553</v>
      </c>
      <c r="F475" s="50">
        <v>161539</v>
      </c>
      <c r="G475" s="47">
        <v>72</v>
      </c>
      <c r="H475" s="47">
        <v>72</v>
      </c>
      <c r="I475" s="9">
        <v>27</v>
      </c>
      <c r="J475" s="9">
        <v>33</v>
      </c>
      <c r="K475" s="37">
        <f t="shared" si="14"/>
        <v>204</v>
      </c>
      <c r="L475" s="7" t="str">
        <f>VLOOKUP(M475,'Convert table'!$A$1:$B$15,2,0)</f>
        <v>Trung cấp</v>
      </c>
      <c r="M475" s="8" t="str">
        <f t="shared" si="15"/>
        <v>B1.3</v>
      </c>
      <c r="N475" s="58" t="str">
        <f>VLOOKUP(M475,'Convert table'!$A$1:$C$15,3,0)</f>
        <v>VNU-ETP 7</v>
      </c>
    </row>
    <row r="476" spans="1:14" ht="19.5" customHeight="1" x14ac:dyDescent="0.25">
      <c r="A476" s="7">
        <v>466</v>
      </c>
      <c r="B476" s="48" t="s">
        <v>2554</v>
      </c>
      <c r="C476" s="49" t="s">
        <v>337</v>
      </c>
      <c r="D476" s="50" t="s">
        <v>1965</v>
      </c>
      <c r="E476" s="50" t="s">
        <v>2555</v>
      </c>
      <c r="F476" s="50">
        <v>161540</v>
      </c>
      <c r="G476" s="47">
        <v>25</v>
      </c>
      <c r="H476" s="47">
        <v>25</v>
      </c>
      <c r="I476" s="9">
        <v>0</v>
      </c>
      <c r="J476" s="9">
        <v>0</v>
      </c>
      <c r="K476" s="37">
        <f t="shared" si="14"/>
        <v>50</v>
      </c>
      <c r="L476" s="7" t="str">
        <f>VLOOKUP(M476,'Convert table'!$A$1:$B$15,2,0)</f>
        <v>Khởi đầu</v>
      </c>
      <c r="M476" s="8" t="str">
        <f t="shared" si="15"/>
        <v>A1.1</v>
      </c>
      <c r="N476" s="58" t="str">
        <f>VLOOKUP(M476,'Convert table'!$A$1:$C$15,3,0)</f>
        <v>VNU-ETP 1</v>
      </c>
    </row>
    <row r="477" spans="1:14" ht="19.5" customHeight="1" x14ac:dyDescent="0.25">
      <c r="A477" s="7">
        <v>467</v>
      </c>
      <c r="B477" s="48" t="s">
        <v>2556</v>
      </c>
      <c r="C477" s="49" t="s">
        <v>188</v>
      </c>
      <c r="D477" s="50" t="s">
        <v>2048</v>
      </c>
      <c r="E477" s="50" t="s">
        <v>2557</v>
      </c>
      <c r="F477" s="50">
        <v>161541</v>
      </c>
      <c r="G477" s="47">
        <v>38</v>
      </c>
      <c r="H477" s="47">
        <v>52</v>
      </c>
      <c r="I477" s="9">
        <v>15</v>
      </c>
      <c r="J477" s="9">
        <v>24</v>
      </c>
      <c r="K477" s="37">
        <f t="shared" si="14"/>
        <v>129</v>
      </c>
      <c r="L477" s="7" t="str">
        <f>VLOOKUP(M477,'Convert table'!$A$1:$B$15,2,0)</f>
        <v>Sơ cấp</v>
      </c>
      <c r="M477" s="8" t="str">
        <f t="shared" si="15"/>
        <v>A2.2</v>
      </c>
      <c r="N477" s="58" t="str">
        <f>VLOOKUP(M477,'Convert table'!$A$1:$C$15,3,0)</f>
        <v>VNU-ETP 4</v>
      </c>
    </row>
    <row r="478" spans="1:14" ht="19.5" customHeight="1" x14ac:dyDescent="0.25">
      <c r="A478" s="7">
        <v>468</v>
      </c>
      <c r="B478" s="48" t="s">
        <v>176</v>
      </c>
      <c r="C478" s="49" t="s">
        <v>188</v>
      </c>
      <c r="D478" s="50" t="s">
        <v>1591</v>
      </c>
      <c r="E478" s="50" t="s">
        <v>2558</v>
      </c>
      <c r="F478" s="50">
        <v>161542</v>
      </c>
      <c r="G478" s="47">
        <v>46</v>
      </c>
      <c r="H478" s="47">
        <v>44</v>
      </c>
      <c r="I478" s="9">
        <v>12</v>
      </c>
      <c r="J478" s="9">
        <v>21</v>
      </c>
      <c r="K478" s="37">
        <f t="shared" si="14"/>
        <v>123</v>
      </c>
      <c r="L478" s="7" t="str">
        <f>VLOOKUP(M478,'Convert table'!$A$1:$B$15,2,0)</f>
        <v>Sơ cấp</v>
      </c>
      <c r="M478" s="8" t="str">
        <f t="shared" si="15"/>
        <v>A2.1</v>
      </c>
      <c r="N478" s="58" t="str">
        <f>VLOOKUP(M478,'Convert table'!$A$1:$C$15,3,0)</f>
        <v>VNU-ETP 3</v>
      </c>
    </row>
    <row r="479" spans="1:14" ht="19.5" customHeight="1" x14ac:dyDescent="0.25">
      <c r="A479" s="7">
        <v>469</v>
      </c>
      <c r="B479" s="48" t="s">
        <v>2559</v>
      </c>
      <c r="C479" s="49" t="s">
        <v>188</v>
      </c>
      <c r="D479" s="50" t="s">
        <v>1756</v>
      </c>
      <c r="E479" s="50" t="s">
        <v>2560</v>
      </c>
      <c r="F479" s="50">
        <v>161543</v>
      </c>
      <c r="G479" s="47">
        <v>26</v>
      </c>
      <c r="H479" s="47">
        <v>35</v>
      </c>
      <c r="I479" s="9">
        <v>3</v>
      </c>
      <c r="J479" s="9">
        <v>14</v>
      </c>
      <c r="K479" s="37">
        <f t="shared" si="14"/>
        <v>78</v>
      </c>
      <c r="L479" s="7" t="str">
        <f>VLOOKUP(M479,'Convert table'!$A$1:$B$15,2,0)</f>
        <v>Khởi đầu</v>
      </c>
      <c r="M479" s="8" t="str">
        <f t="shared" si="15"/>
        <v>A1.2</v>
      </c>
      <c r="N479" s="58" t="str">
        <f>VLOOKUP(M479,'Convert table'!$A$1:$C$15,3,0)</f>
        <v>VNU-ETP 2</v>
      </c>
    </row>
    <row r="480" spans="1:14" ht="19.5" customHeight="1" x14ac:dyDescent="0.25">
      <c r="A480" s="7">
        <v>470</v>
      </c>
      <c r="B480" s="48" t="s">
        <v>289</v>
      </c>
      <c r="C480" s="49" t="s">
        <v>188</v>
      </c>
      <c r="D480" s="50" t="s">
        <v>962</v>
      </c>
      <c r="E480" s="50" t="s">
        <v>2561</v>
      </c>
      <c r="F480" s="50">
        <v>161544</v>
      </c>
      <c r="G480" s="47">
        <v>40</v>
      </c>
      <c r="H480" s="47">
        <v>70</v>
      </c>
      <c r="I480" s="9">
        <v>15</v>
      </c>
      <c r="J480" s="9">
        <v>21</v>
      </c>
      <c r="K480" s="37">
        <f t="shared" si="14"/>
        <v>146</v>
      </c>
      <c r="L480" s="7" t="str">
        <f>VLOOKUP(M480,'Convert table'!$A$1:$B$15,2,0)</f>
        <v>Sơ cấp</v>
      </c>
      <c r="M480" s="8" t="str">
        <f t="shared" si="15"/>
        <v>A2.2</v>
      </c>
      <c r="N480" s="58" t="str">
        <f>VLOOKUP(M480,'Convert table'!$A$1:$C$15,3,0)</f>
        <v>VNU-ETP 4</v>
      </c>
    </row>
    <row r="481" spans="1:14" ht="19.5" customHeight="1" x14ac:dyDescent="0.25">
      <c r="A481" s="7">
        <v>471</v>
      </c>
      <c r="B481" s="48" t="s">
        <v>2026</v>
      </c>
      <c r="C481" s="49" t="s">
        <v>188</v>
      </c>
      <c r="D481" s="50" t="s">
        <v>1562</v>
      </c>
      <c r="E481" s="50" t="s">
        <v>2562</v>
      </c>
      <c r="F481" s="50">
        <v>161545</v>
      </c>
      <c r="G481" s="47">
        <v>30</v>
      </c>
      <c r="H481" s="47">
        <v>22</v>
      </c>
      <c r="I481" s="9">
        <v>0</v>
      </c>
      <c r="J481" s="9">
        <v>0</v>
      </c>
      <c r="K481" s="37">
        <f t="shared" si="14"/>
        <v>52</v>
      </c>
      <c r="L481" s="7" t="str">
        <f>VLOOKUP(M481,'Convert table'!$A$1:$B$15,2,0)</f>
        <v>Khởi đầu</v>
      </c>
      <c r="M481" s="8" t="str">
        <f t="shared" si="15"/>
        <v>A1.1</v>
      </c>
      <c r="N481" s="58" t="str">
        <f>VLOOKUP(M481,'Convert table'!$A$1:$C$15,3,0)</f>
        <v>VNU-ETP 1</v>
      </c>
    </row>
    <row r="482" spans="1:14" ht="19.5" customHeight="1" x14ac:dyDescent="0.25">
      <c r="A482" s="7">
        <v>472</v>
      </c>
      <c r="B482" s="48" t="s">
        <v>2563</v>
      </c>
      <c r="C482" s="49" t="s">
        <v>150</v>
      </c>
      <c r="D482" s="50" t="s">
        <v>484</v>
      </c>
      <c r="E482" s="50" t="s">
        <v>2564</v>
      </c>
      <c r="F482" s="50">
        <v>161546</v>
      </c>
      <c r="G482" s="47">
        <v>43</v>
      </c>
      <c r="H482" s="47">
        <v>63</v>
      </c>
      <c r="I482" s="9">
        <v>16</v>
      </c>
      <c r="J482" s="9">
        <v>20</v>
      </c>
      <c r="K482" s="37">
        <f t="shared" si="14"/>
        <v>142</v>
      </c>
      <c r="L482" s="7" t="str">
        <f>VLOOKUP(M482,'Convert table'!$A$1:$B$15,2,0)</f>
        <v>Sơ cấp</v>
      </c>
      <c r="M482" s="8" t="str">
        <f t="shared" si="15"/>
        <v>A2.2</v>
      </c>
      <c r="N482" s="58" t="str">
        <f>VLOOKUP(M482,'Convert table'!$A$1:$C$15,3,0)</f>
        <v>VNU-ETP 4</v>
      </c>
    </row>
    <row r="483" spans="1:14" ht="19.5" customHeight="1" x14ac:dyDescent="0.25">
      <c r="A483" s="7">
        <v>473</v>
      </c>
      <c r="B483" s="48" t="s">
        <v>1189</v>
      </c>
      <c r="C483" s="49" t="s">
        <v>150</v>
      </c>
      <c r="D483" s="50" t="s">
        <v>1894</v>
      </c>
      <c r="E483" s="50" t="s">
        <v>2565</v>
      </c>
      <c r="F483" s="50">
        <v>161547</v>
      </c>
      <c r="G483" s="47">
        <v>22</v>
      </c>
      <c r="H483" s="47">
        <v>30</v>
      </c>
      <c r="I483" s="9">
        <v>3</v>
      </c>
      <c r="J483" s="9">
        <v>0</v>
      </c>
      <c r="K483" s="37">
        <f t="shared" si="14"/>
        <v>55</v>
      </c>
      <c r="L483" s="7" t="str">
        <f>VLOOKUP(M483,'Convert table'!$A$1:$B$15,2,0)</f>
        <v>Khởi đầu</v>
      </c>
      <c r="M483" s="8" t="str">
        <f t="shared" si="15"/>
        <v>A1.1</v>
      </c>
      <c r="N483" s="58" t="str">
        <f>VLOOKUP(M483,'Convert table'!$A$1:$C$15,3,0)</f>
        <v>VNU-ETP 1</v>
      </c>
    </row>
    <row r="484" spans="1:14" ht="19.5" customHeight="1" x14ac:dyDescent="0.25">
      <c r="A484" s="7">
        <v>474</v>
      </c>
      <c r="B484" s="48" t="s">
        <v>301</v>
      </c>
      <c r="C484" s="49" t="s">
        <v>150</v>
      </c>
      <c r="D484" s="50" t="s">
        <v>977</v>
      </c>
      <c r="E484" s="50" t="s">
        <v>2566</v>
      </c>
      <c r="F484" s="50">
        <v>161548</v>
      </c>
      <c r="G484" s="47">
        <v>52</v>
      </c>
      <c r="H484" s="47">
        <v>82</v>
      </c>
      <c r="I484" s="9">
        <v>43</v>
      </c>
      <c r="J484" s="9">
        <v>28</v>
      </c>
      <c r="K484" s="108">
        <f t="shared" si="14"/>
        <v>205</v>
      </c>
      <c r="L484" s="7" t="str">
        <f>VLOOKUP(M484,'Convert table'!$A$1:$B$15,2,0)</f>
        <v>Trung cấp</v>
      </c>
      <c r="M484" s="8" t="str">
        <f t="shared" si="15"/>
        <v>B1.3</v>
      </c>
      <c r="N484" s="58" t="str">
        <f>VLOOKUP(M484,'Convert table'!$A$1:$C$15,3,0)</f>
        <v>VNU-ETP 7</v>
      </c>
    </row>
    <row r="485" spans="1:14" ht="19.5" customHeight="1" x14ac:dyDescent="0.25">
      <c r="A485" s="7">
        <v>475</v>
      </c>
      <c r="B485" s="48" t="s">
        <v>220</v>
      </c>
      <c r="C485" s="49" t="s">
        <v>2567</v>
      </c>
      <c r="D485" s="50" t="s">
        <v>2568</v>
      </c>
      <c r="E485" s="50" t="s">
        <v>2569</v>
      </c>
      <c r="F485" s="50">
        <v>161549</v>
      </c>
      <c r="G485" s="47">
        <v>52</v>
      </c>
      <c r="H485" s="47">
        <v>75</v>
      </c>
      <c r="I485" s="9">
        <v>40</v>
      </c>
      <c r="J485" s="9">
        <v>68</v>
      </c>
      <c r="K485" s="37">
        <f t="shared" si="14"/>
        <v>235</v>
      </c>
      <c r="L485" s="7" t="str">
        <f>VLOOKUP(M485,'Convert table'!$A$1:$B$15,2,0)</f>
        <v>Trung cấp</v>
      </c>
      <c r="M485" s="8" t="str">
        <f t="shared" si="15"/>
        <v>B1.4</v>
      </c>
      <c r="N485" s="58" t="str">
        <f>VLOOKUP(M485,'Convert table'!$A$1:$C$15,3,0)</f>
        <v>VNU-ETP 8</v>
      </c>
    </row>
    <row r="486" spans="1:14" ht="19.5" customHeight="1" x14ac:dyDescent="0.25">
      <c r="A486" s="7">
        <v>476</v>
      </c>
      <c r="B486" s="48" t="s">
        <v>2570</v>
      </c>
      <c r="C486" s="49" t="s">
        <v>2571</v>
      </c>
      <c r="D486" s="50" t="s">
        <v>359</v>
      </c>
      <c r="E486" s="50" t="s">
        <v>2572</v>
      </c>
      <c r="F486" s="50">
        <v>161550</v>
      </c>
      <c r="G486" s="47">
        <v>35</v>
      </c>
      <c r="H486" s="47">
        <v>44</v>
      </c>
      <c r="I486" s="9">
        <v>0</v>
      </c>
      <c r="J486" s="9">
        <v>13</v>
      </c>
      <c r="K486" s="37">
        <f t="shared" si="14"/>
        <v>92</v>
      </c>
      <c r="L486" s="7" t="str">
        <f>VLOOKUP(M486,'Convert table'!$A$1:$B$15,2,0)</f>
        <v>Khởi đầu</v>
      </c>
      <c r="M486" s="8" t="str">
        <f t="shared" si="15"/>
        <v>A1.2</v>
      </c>
      <c r="N486" s="58" t="str">
        <f>VLOOKUP(M486,'Convert table'!$A$1:$C$15,3,0)</f>
        <v>VNU-ETP 2</v>
      </c>
    </row>
    <row r="487" spans="1:14" ht="19.5" customHeight="1" x14ac:dyDescent="0.25">
      <c r="A487" s="7">
        <v>477</v>
      </c>
      <c r="B487" s="48" t="s">
        <v>2573</v>
      </c>
      <c r="C487" s="49" t="s">
        <v>341</v>
      </c>
      <c r="D487" s="50" t="s">
        <v>1107</v>
      </c>
      <c r="E487" s="50" t="s">
        <v>2574</v>
      </c>
      <c r="F487" s="50">
        <v>161551</v>
      </c>
      <c r="G487" s="47">
        <v>41</v>
      </c>
      <c r="H487" s="47">
        <v>31</v>
      </c>
      <c r="I487" s="9">
        <v>12</v>
      </c>
      <c r="J487" s="9">
        <v>57</v>
      </c>
      <c r="K487" s="37">
        <f t="shared" si="14"/>
        <v>141</v>
      </c>
      <c r="L487" s="7" t="str">
        <f>VLOOKUP(M487,'Convert table'!$A$1:$B$15,2,0)</f>
        <v>Sơ cấp</v>
      </c>
      <c r="M487" s="8" t="str">
        <f t="shared" si="15"/>
        <v>A2.2</v>
      </c>
      <c r="N487" s="58" t="str">
        <f>VLOOKUP(M487,'Convert table'!$A$1:$C$15,3,0)</f>
        <v>VNU-ETP 4</v>
      </c>
    </row>
    <row r="488" spans="1:14" ht="19.5" customHeight="1" x14ac:dyDescent="0.25">
      <c r="A488" s="7">
        <v>478</v>
      </c>
      <c r="B488" s="48" t="s">
        <v>2575</v>
      </c>
      <c r="C488" s="49" t="s">
        <v>341</v>
      </c>
      <c r="D488" s="50" t="s">
        <v>593</v>
      </c>
      <c r="E488" s="50" t="s">
        <v>2576</v>
      </c>
      <c r="F488" s="50">
        <v>161552</v>
      </c>
      <c r="G488" s="47">
        <v>57</v>
      </c>
      <c r="H488" s="47">
        <v>65</v>
      </c>
      <c r="I488" s="9">
        <v>52</v>
      </c>
      <c r="J488" s="9">
        <v>71</v>
      </c>
      <c r="K488" s="37">
        <f t="shared" si="14"/>
        <v>245</v>
      </c>
      <c r="L488" s="7" t="str">
        <f>VLOOKUP(M488,'Convert table'!$A$1:$B$15,2,0)</f>
        <v>Trung cấp</v>
      </c>
      <c r="M488" s="8" t="str">
        <f t="shared" si="15"/>
        <v>B1.4</v>
      </c>
      <c r="N488" s="58" t="str">
        <f>VLOOKUP(M488,'Convert table'!$A$1:$C$15,3,0)</f>
        <v>VNU-ETP 8</v>
      </c>
    </row>
    <row r="489" spans="1:14" ht="19.5" customHeight="1" x14ac:dyDescent="0.25">
      <c r="A489" s="7">
        <v>479</v>
      </c>
      <c r="B489" s="48" t="s">
        <v>2577</v>
      </c>
      <c r="C489" s="49" t="s">
        <v>341</v>
      </c>
      <c r="D489" s="50" t="s">
        <v>436</v>
      </c>
      <c r="E489" s="50" t="s">
        <v>2578</v>
      </c>
      <c r="F489" s="50">
        <v>161553</v>
      </c>
      <c r="G489" s="47">
        <v>19</v>
      </c>
      <c r="H489" s="47">
        <v>35</v>
      </c>
      <c r="I489" s="9">
        <v>3</v>
      </c>
      <c r="J489" s="9">
        <v>43</v>
      </c>
      <c r="K489" s="37">
        <f t="shared" si="14"/>
        <v>100</v>
      </c>
      <c r="L489" s="7" t="str">
        <f>VLOOKUP(M489,'Convert table'!$A$1:$B$15,2,0)</f>
        <v>Khởi đầu</v>
      </c>
      <c r="M489" s="8" t="str">
        <f t="shared" si="15"/>
        <v>A1.2</v>
      </c>
      <c r="N489" s="58" t="str">
        <f>VLOOKUP(M489,'Convert table'!$A$1:$C$15,3,0)</f>
        <v>VNU-ETP 2</v>
      </c>
    </row>
    <row r="490" spans="1:14" ht="19.5" customHeight="1" x14ac:dyDescent="0.25">
      <c r="A490" s="7">
        <v>480</v>
      </c>
      <c r="B490" s="48" t="s">
        <v>2579</v>
      </c>
      <c r="C490" s="49" t="s">
        <v>151</v>
      </c>
      <c r="D490" s="50" t="s">
        <v>920</v>
      </c>
      <c r="E490" s="50" t="s">
        <v>2580</v>
      </c>
      <c r="F490" s="50">
        <v>161554</v>
      </c>
      <c r="G490" s="47">
        <v>71</v>
      </c>
      <c r="H490" s="47">
        <v>65</v>
      </c>
      <c r="I490" s="9">
        <v>48</v>
      </c>
      <c r="J490" s="9">
        <v>76</v>
      </c>
      <c r="K490" s="37">
        <f t="shared" si="14"/>
        <v>260</v>
      </c>
      <c r="L490" s="7" t="str">
        <f>VLOOKUP(M490,'Convert table'!$A$1:$B$15,2,0)</f>
        <v>Cao trung cấp</v>
      </c>
      <c r="M490" s="8" t="str">
        <f t="shared" si="15"/>
        <v>B2.1</v>
      </c>
      <c r="N490" s="58" t="str">
        <f>VLOOKUP(M490,'Convert table'!$A$1:$C$15,3,0)</f>
        <v>VNU-ETP 9</v>
      </c>
    </row>
    <row r="491" spans="1:14" ht="19.5" customHeight="1" x14ac:dyDescent="0.25">
      <c r="A491" s="7">
        <v>481</v>
      </c>
      <c r="B491" s="48" t="s">
        <v>2581</v>
      </c>
      <c r="C491" s="49" t="s">
        <v>151</v>
      </c>
      <c r="D491" s="50" t="s">
        <v>1746</v>
      </c>
      <c r="E491" s="50" t="s">
        <v>2582</v>
      </c>
      <c r="F491" s="50">
        <v>161555</v>
      </c>
      <c r="G491" s="47">
        <v>54</v>
      </c>
      <c r="H491" s="47">
        <v>58</v>
      </c>
      <c r="I491" s="9">
        <v>16</v>
      </c>
      <c r="J491" s="9">
        <v>66</v>
      </c>
      <c r="K491" s="37">
        <f t="shared" si="14"/>
        <v>194</v>
      </c>
      <c r="L491" s="7" t="str">
        <f>VLOOKUP(M491,'Convert table'!$A$1:$B$15,2,0)</f>
        <v>Sơ trung cấp</v>
      </c>
      <c r="M491" s="8" t="str">
        <f t="shared" si="15"/>
        <v>B1.2</v>
      </c>
      <c r="N491" s="58" t="str">
        <f>VLOOKUP(M491,'Convert table'!$A$1:$C$15,3,0)</f>
        <v>VNU-ETP 6</v>
      </c>
    </row>
    <row r="492" spans="1:14" ht="19.5" customHeight="1" x14ac:dyDescent="0.25">
      <c r="A492" s="7">
        <v>482</v>
      </c>
      <c r="B492" s="48" t="s">
        <v>230</v>
      </c>
      <c r="C492" s="49" t="s">
        <v>151</v>
      </c>
      <c r="D492" s="50" t="s">
        <v>702</v>
      </c>
      <c r="E492" s="50" t="s">
        <v>2583</v>
      </c>
      <c r="F492" s="50">
        <v>161556</v>
      </c>
      <c r="G492" s="47">
        <v>41</v>
      </c>
      <c r="H492" s="47">
        <v>57</v>
      </c>
      <c r="I492" s="9">
        <v>7</v>
      </c>
      <c r="J492" s="9">
        <v>60</v>
      </c>
      <c r="K492" s="37">
        <f t="shared" si="14"/>
        <v>165</v>
      </c>
      <c r="L492" s="7" t="str">
        <f>VLOOKUP(M492,'Convert table'!$A$1:$B$15,2,0)</f>
        <v>Sơ trung cấp</v>
      </c>
      <c r="M492" s="8" t="str">
        <f t="shared" si="15"/>
        <v>B1.1</v>
      </c>
      <c r="N492" s="58" t="str">
        <f>VLOOKUP(M492,'Convert table'!$A$1:$C$15,3,0)</f>
        <v>VNU-ETP 5</v>
      </c>
    </row>
    <row r="493" spans="1:14" ht="19.5" customHeight="1" x14ac:dyDescent="0.25">
      <c r="A493" s="7">
        <v>483</v>
      </c>
      <c r="B493" s="48" t="s">
        <v>1165</v>
      </c>
      <c r="C493" s="49" t="s">
        <v>151</v>
      </c>
      <c r="D493" s="50" t="s">
        <v>1674</v>
      </c>
      <c r="E493" s="50" t="s">
        <v>2584</v>
      </c>
      <c r="F493" s="50">
        <v>161557</v>
      </c>
      <c r="G493" s="47">
        <v>41</v>
      </c>
      <c r="H493" s="47">
        <v>65</v>
      </c>
      <c r="I493" s="9">
        <v>11</v>
      </c>
      <c r="J493" s="9">
        <v>64</v>
      </c>
      <c r="K493" s="37">
        <f t="shared" si="14"/>
        <v>181</v>
      </c>
      <c r="L493" s="7" t="str">
        <f>VLOOKUP(M493,'Convert table'!$A$1:$B$15,2,0)</f>
        <v>Sơ trung cấp</v>
      </c>
      <c r="M493" s="8" t="str">
        <f t="shared" si="15"/>
        <v>B1.2</v>
      </c>
      <c r="N493" s="58" t="str">
        <f>VLOOKUP(M493,'Convert table'!$A$1:$C$15,3,0)</f>
        <v>VNU-ETP 6</v>
      </c>
    </row>
    <row r="494" spans="1:14" ht="19.5" customHeight="1" x14ac:dyDescent="0.25">
      <c r="A494" s="7">
        <v>484</v>
      </c>
      <c r="B494" s="48" t="s">
        <v>1054</v>
      </c>
      <c r="C494" s="49" t="s">
        <v>151</v>
      </c>
      <c r="D494" s="50" t="s">
        <v>490</v>
      </c>
      <c r="E494" s="50" t="s">
        <v>2585</v>
      </c>
      <c r="F494" s="50">
        <v>161558</v>
      </c>
      <c r="G494" s="47">
        <v>43</v>
      </c>
      <c r="H494" s="47">
        <v>63</v>
      </c>
      <c r="I494" s="9">
        <v>7</v>
      </c>
      <c r="J494" s="9">
        <v>48</v>
      </c>
      <c r="K494" s="37">
        <f t="shared" si="14"/>
        <v>161</v>
      </c>
      <c r="L494" s="7" t="str">
        <f>VLOOKUP(M494,'Convert table'!$A$1:$B$15,2,0)</f>
        <v>Sơ trung cấp</v>
      </c>
      <c r="M494" s="8" t="str">
        <f t="shared" si="15"/>
        <v>B1.1</v>
      </c>
      <c r="N494" s="58" t="str">
        <f>VLOOKUP(M494,'Convert table'!$A$1:$C$15,3,0)</f>
        <v>VNU-ETP 5</v>
      </c>
    </row>
    <row r="495" spans="1:14" ht="19.5" customHeight="1" x14ac:dyDescent="0.25">
      <c r="A495" s="7">
        <v>485</v>
      </c>
      <c r="B495" s="48" t="s">
        <v>2586</v>
      </c>
      <c r="C495" s="49" t="s">
        <v>151</v>
      </c>
      <c r="D495" s="50" t="s">
        <v>2587</v>
      </c>
      <c r="E495" s="50" t="s">
        <v>2588</v>
      </c>
      <c r="F495" s="50">
        <v>161560</v>
      </c>
      <c r="G495" s="47">
        <v>52</v>
      </c>
      <c r="H495" s="47">
        <v>55</v>
      </c>
      <c r="I495" s="9">
        <v>13</v>
      </c>
      <c r="J495" s="9">
        <v>68</v>
      </c>
      <c r="K495" s="37">
        <f t="shared" si="14"/>
        <v>188</v>
      </c>
      <c r="L495" s="7" t="str">
        <f>VLOOKUP(M495,'Convert table'!$A$1:$B$15,2,0)</f>
        <v>Sơ trung cấp</v>
      </c>
      <c r="M495" s="8" t="str">
        <f t="shared" si="15"/>
        <v>B1.2</v>
      </c>
      <c r="N495" s="58" t="str">
        <f>VLOOKUP(M495,'Convert table'!$A$1:$C$15,3,0)</f>
        <v>VNU-ETP 6</v>
      </c>
    </row>
    <row r="496" spans="1:14" ht="19.5" customHeight="1" x14ac:dyDescent="0.25">
      <c r="A496" s="7">
        <v>486</v>
      </c>
      <c r="B496" s="48" t="s">
        <v>1574</v>
      </c>
      <c r="C496" s="49" t="s">
        <v>151</v>
      </c>
      <c r="D496" s="50" t="s">
        <v>1048</v>
      </c>
      <c r="E496" s="50" t="s">
        <v>2589</v>
      </c>
      <c r="F496" s="50">
        <v>161561</v>
      </c>
      <c r="G496" s="47">
        <v>41</v>
      </c>
      <c r="H496" s="47">
        <v>75</v>
      </c>
      <c r="I496" s="9">
        <v>19</v>
      </c>
      <c r="J496" s="9">
        <v>63</v>
      </c>
      <c r="K496" s="37">
        <f t="shared" si="14"/>
        <v>198</v>
      </c>
      <c r="L496" s="7" t="str">
        <f>VLOOKUP(M496,'Convert table'!$A$1:$B$15,2,0)</f>
        <v>Sơ trung cấp</v>
      </c>
      <c r="M496" s="8" t="str">
        <f t="shared" si="15"/>
        <v>B1.2</v>
      </c>
      <c r="N496" s="58" t="str">
        <f>VLOOKUP(M496,'Convert table'!$A$1:$C$15,3,0)</f>
        <v>VNU-ETP 6</v>
      </c>
    </row>
    <row r="497" spans="1:14" ht="19.5" customHeight="1" x14ac:dyDescent="0.25">
      <c r="A497" s="7">
        <v>487</v>
      </c>
      <c r="B497" s="48" t="s">
        <v>2593</v>
      </c>
      <c r="C497" s="49" t="s">
        <v>2591</v>
      </c>
      <c r="D497" s="50" t="s">
        <v>448</v>
      </c>
      <c r="E497" s="50" t="s">
        <v>2594</v>
      </c>
      <c r="F497" s="50">
        <v>161563</v>
      </c>
      <c r="G497" s="47">
        <v>48</v>
      </c>
      <c r="H497" s="47">
        <v>60</v>
      </c>
      <c r="I497" s="9">
        <v>0</v>
      </c>
      <c r="J497" s="9">
        <v>30</v>
      </c>
      <c r="K497" s="37">
        <f t="shared" ref="K497:K504" si="16">G497+H497+I497+J497</f>
        <v>138</v>
      </c>
      <c r="L497" s="7" t="str">
        <f>VLOOKUP(M497,'Convert table'!$A$1:$B$15,2,0)</f>
        <v>Sơ cấp</v>
      </c>
      <c r="M497" s="8" t="str">
        <f t="shared" ref="M497:M504" si="17">IF(K497&gt;=376,"C2.2",IF(K497&gt;=351,"C2.1",IF(K497&gt;=326,"C1.2",IF(K497&gt;=301,"C1.1",IF(K497&gt;=276,"B2.2",IF(K497&gt;=251,"B2.1",IF(K497&gt;=226,"B1.4",IF(K497&gt;=201,"B1.3",IF(K497&gt;=176,"B1.2",IF(K497&gt;=151,"B1.1",IF(K497&gt;=126,"A2.2",IF(K497&gt;=101,"A2.1",IF(K497&gt;=76,"A1.2","A1.1")))))))))))))</f>
        <v>A2.2</v>
      </c>
      <c r="N497" s="58" t="str">
        <f>VLOOKUP(M497,'Convert table'!$A$1:$C$15,3,0)</f>
        <v>VNU-ETP 4</v>
      </c>
    </row>
    <row r="498" spans="1:14" ht="19.5" customHeight="1" x14ac:dyDescent="0.25">
      <c r="A498" s="7">
        <v>488</v>
      </c>
      <c r="B498" s="48" t="s">
        <v>2595</v>
      </c>
      <c r="C498" s="49" t="s">
        <v>344</v>
      </c>
      <c r="D498" s="50" t="s">
        <v>439</v>
      </c>
      <c r="E498" s="50" t="s">
        <v>2596</v>
      </c>
      <c r="F498" s="50">
        <v>161564</v>
      </c>
      <c r="G498" s="47">
        <v>46</v>
      </c>
      <c r="H498" s="47">
        <v>64</v>
      </c>
      <c r="I498" s="9">
        <v>56</v>
      </c>
      <c r="J498" s="9">
        <v>66</v>
      </c>
      <c r="K498" s="37">
        <f t="shared" si="16"/>
        <v>232</v>
      </c>
      <c r="L498" s="7" t="str">
        <f>VLOOKUP(M498,'Convert table'!$A$1:$B$15,2,0)</f>
        <v>Trung cấp</v>
      </c>
      <c r="M498" s="8" t="str">
        <f t="shared" si="17"/>
        <v>B1.4</v>
      </c>
      <c r="N498" s="58" t="str">
        <f>VLOOKUP(M498,'Convert table'!$A$1:$C$15,3,0)</f>
        <v>VNU-ETP 8</v>
      </c>
    </row>
    <row r="499" spans="1:14" ht="19.5" customHeight="1" x14ac:dyDescent="0.25">
      <c r="A499" s="7">
        <v>489</v>
      </c>
      <c r="B499" s="48" t="s">
        <v>819</v>
      </c>
      <c r="C499" s="49" t="s">
        <v>344</v>
      </c>
      <c r="D499" s="50" t="s">
        <v>357</v>
      </c>
      <c r="E499" s="50" t="s">
        <v>2597</v>
      </c>
      <c r="F499" s="50">
        <v>161565</v>
      </c>
      <c r="G499" s="47">
        <v>32</v>
      </c>
      <c r="H499" s="47">
        <v>45</v>
      </c>
      <c r="I499" s="9">
        <v>3</v>
      </c>
      <c r="J499" s="9">
        <v>15</v>
      </c>
      <c r="K499" s="37">
        <f t="shared" si="16"/>
        <v>95</v>
      </c>
      <c r="L499" s="7" t="str">
        <f>VLOOKUP(M499,'Convert table'!$A$1:$B$15,2,0)</f>
        <v>Khởi đầu</v>
      </c>
      <c r="M499" s="8" t="str">
        <f t="shared" si="17"/>
        <v>A1.2</v>
      </c>
      <c r="N499" s="58" t="str">
        <f>VLOOKUP(M499,'Convert table'!$A$1:$C$15,3,0)</f>
        <v>VNU-ETP 2</v>
      </c>
    </row>
    <row r="500" spans="1:14" ht="19.5" customHeight="1" x14ac:dyDescent="0.25">
      <c r="A500" s="7">
        <v>490</v>
      </c>
      <c r="B500" s="48" t="s">
        <v>2598</v>
      </c>
      <c r="C500" s="49" t="s">
        <v>347</v>
      </c>
      <c r="D500" s="50" t="s">
        <v>1838</v>
      </c>
      <c r="E500" s="50" t="s">
        <v>2599</v>
      </c>
      <c r="F500" s="50">
        <v>161566</v>
      </c>
      <c r="G500" s="47">
        <v>41</v>
      </c>
      <c r="H500" s="47">
        <v>49</v>
      </c>
      <c r="I500" s="9">
        <v>15</v>
      </c>
      <c r="J500" s="9">
        <v>52</v>
      </c>
      <c r="K500" s="37">
        <f t="shared" si="16"/>
        <v>157</v>
      </c>
      <c r="L500" s="7" t="str">
        <f>VLOOKUP(M500,'Convert table'!$A$1:$B$15,2,0)</f>
        <v>Sơ trung cấp</v>
      </c>
      <c r="M500" s="8" t="str">
        <f t="shared" si="17"/>
        <v>B1.1</v>
      </c>
      <c r="N500" s="58" t="str">
        <f>VLOOKUP(M500,'Convert table'!$A$1:$C$15,3,0)</f>
        <v>VNU-ETP 5</v>
      </c>
    </row>
    <row r="501" spans="1:14" ht="19.5" customHeight="1" x14ac:dyDescent="0.25">
      <c r="A501" s="7">
        <v>491</v>
      </c>
      <c r="B501" s="48" t="s">
        <v>2450</v>
      </c>
      <c r="C501" s="49" t="s">
        <v>347</v>
      </c>
      <c r="D501" s="50" t="s">
        <v>1356</v>
      </c>
      <c r="E501" s="50" t="s">
        <v>2600</v>
      </c>
      <c r="F501" s="50">
        <v>161567</v>
      </c>
      <c r="G501" s="47">
        <v>53</v>
      </c>
      <c r="H501" s="47">
        <v>64</v>
      </c>
      <c r="I501" s="9">
        <v>20</v>
      </c>
      <c r="J501" s="9">
        <v>62</v>
      </c>
      <c r="K501" s="37">
        <f t="shared" si="16"/>
        <v>199</v>
      </c>
      <c r="L501" s="7" t="str">
        <f>VLOOKUP(M501,'Convert table'!$A$1:$B$15,2,0)</f>
        <v>Sơ trung cấp</v>
      </c>
      <c r="M501" s="8" t="str">
        <f t="shared" si="17"/>
        <v>B1.2</v>
      </c>
      <c r="N501" s="58" t="str">
        <f>VLOOKUP(M501,'Convert table'!$A$1:$C$15,3,0)</f>
        <v>VNU-ETP 6</v>
      </c>
    </row>
    <row r="502" spans="1:14" ht="19.5" customHeight="1" x14ac:dyDescent="0.25">
      <c r="A502" s="7">
        <v>492</v>
      </c>
      <c r="B502" s="48" t="s">
        <v>158</v>
      </c>
      <c r="C502" s="49" t="s">
        <v>347</v>
      </c>
      <c r="D502" s="50" t="s">
        <v>457</v>
      </c>
      <c r="E502" s="50" t="s">
        <v>2601</v>
      </c>
      <c r="F502" s="50">
        <v>161568</v>
      </c>
      <c r="G502" s="47">
        <v>21</v>
      </c>
      <c r="H502" s="47">
        <v>30</v>
      </c>
      <c r="I502" s="9">
        <v>0</v>
      </c>
      <c r="J502" s="9">
        <v>3</v>
      </c>
      <c r="K502" s="37">
        <f t="shared" si="16"/>
        <v>54</v>
      </c>
      <c r="L502" s="7" t="str">
        <f>VLOOKUP(M502,'Convert table'!$A$1:$B$15,2,0)</f>
        <v>Khởi đầu</v>
      </c>
      <c r="M502" s="8" t="str">
        <f t="shared" si="17"/>
        <v>A1.1</v>
      </c>
      <c r="N502" s="58" t="str">
        <f>VLOOKUP(M502,'Convert table'!$A$1:$C$15,3,0)</f>
        <v>VNU-ETP 1</v>
      </c>
    </row>
    <row r="503" spans="1:14" ht="19.5" customHeight="1" x14ac:dyDescent="0.25">
      <c r="A503" s="7">
        <v>493</v>
      </c>
      <c r="B503" s="48" t="s">
        <v>158</v>
      </c>
      <c r="C503" s="49" t="s">
        <v>347</v>
      </c>
      <c r="D503" s="50" t="s">
        <v>774</v>
      </c>
      <c r="E503" s="50" t="s">
        <v>2602</v>
      </c>
      <c r="F503" s="50">
        <v>161569</v>
      </c>
      <c r="G503" s="47">
        <v>30</v>
      </c>
      <c r="H503" s="47">
        <v>25</v>
      </c>
      <c r="I503" s="9">
        <v>0</v>
      </c>
      <c r="J503" s="9">
        <v>3</v>
      </c>
      <c r="K503" s="37">
        <f t="shared" si="16"/>
        <v>58</v>
      </c>
      <c r="L503" s="7" t="str">
        <f>VLOOKUP(M503,'Convert table'!$A$1:$B$15,2,0)</f>
        <v>Khởi đầu</v>
      </c>
      <c r="M503" s="8" t="str">
        <f t="shared" si="17"/>
        <v>A1.1</v>
      </c>
      <c r="N503" s="58" t="str">
        <f>VLOOKUP(M503,'Convert table'!$A$1:$C$15,3,0)</f>
        <v>VNU-ETP 1</v>
      </c>
    </row>
    <row r="504" spans="1:14" ht="19.5" customHeight="1" x14ac:dyDescent="0.25">
      <c r="A504" s="7">
        <v>494</v>
      </c>
      <c r="B504" s="48" t="s">
        <v>1833</v>
      </c>
      <c r="C504" s="49" t="s">
        <v>347</v>
      </c>
      <c r="D504" s="50" t="s">
        <v>2603</v>
      </c>
      <c r="E504" s="50" t="s">
        <v>2604</v>
      </c>
      <c r="F504" s="50">
        <v>161570</v>
      </c>
      <c r="G504" s="47">
        <v>14</v>
      </c>
      <c r="H504" s="47">
        <v>29</v>
      </c>
      <c r="I504" s="9">
        <v>0</v>
      </c>
      <c r="J504" s="9">
        <v>11</v>
      </c>
      <c r="K504" s="37">
        <f t="shared" si="16"/>
        <v>54</v>
      </c>
      <c r="L504" s="7" t="str">
        <f>VLOOKUP(M504,'Convert table'!$A$1:$B$15,2,0)</f>
        <v>Khởi đầu</v>
      </c>
      <c r="M504" s="8" t="str">
        <f t="shared" si="17"/>
        <v>A1.1</v>
      </c>
      <c r="N504" s="58" t="str">
        <f>VLOOKUP(M504,'Convert table'!$A$1:$C$15,3,0)</f>
        <v>VNU-ETP 1</v>
      </c>
    </row>
    <row r="505" spans="1:14" ht="19.5" customHeight="1" x14ac:dyDescent="0.25">
      <c r="A505" s="7">
        <v>495</v>
      </c>
      <c r="B505" s="48" t="s">
        <v>2605</v>
      </c>
      <c r="C505" s="49" t="s">
        <v>347</v>
      </c>
      <c r="D505" s="50" t="s">
        <v>460</v>
      </c>
      <c r="E505" s="50" t="s">
        <v>2606</v>
      </c>
      <c r="F505" s="50">
        <v>161571</v>
      </c>
      <c r="G505" s="47">
        <v>49</v>
      </c>
      <c r="H505" s="47">
        <v>68</v>
      </c>
      <c r="I505" s="9">
        <v>0</v>
      </c>
      <c r="J505" s="9">
        <v>59</v>
      </c>
      <c r="K505" s="37">
        <f>G505+H505+I505+J505</f>
        <v>176</v>
      </c>
      <c r="L505" s="7" t="str">
        <f>VLOOKUP(M505,'Convert table'!$A$1:$B$15,2,0)</f>
        <v>Sơ trung cấp</v>
      </c>
      <c r="M505" s="8" t="str">
        <f>IF(K505&gt;=376,"C2.2",IF(K505&gt;=351,"C2.1",IF(K505&gt;=326,"C1.2",IF(K505&gt;=301,"C1.1",IF(K505&gt;=276,"B2.2",IF(K505&gt;=251,"B2.1",IF(K505&gt;=226,"B1.4",IF(K505&gt;=201,"B1.3",IF(K505&gt;=176,"B1.2",IF(K505&gt;=151,"B1.1",IF(K505&gt;=126,"A2.2",IF(K505&gt;=101,"A2.1",IF(K505&gt;=76,"A1.2","A1.1")))))))))))))</f>
        <v>B1.2</v>
      </c>
      <c r="N505" s="58" t="str">
        <f>VLOOKUP(M505,'Convert table'!$A$1:$C$15,3,0)</f>
        <v>VNU-ETP 6</v>
      </c>
    </row>
    <row r="506" spans="1:14" ht="19.5" customHeight="1" x14ac:dyDescent="0.25">
      <c r="N506" s="11"/>
    </row>
    <row r="507" spans="1:14" ht="19.5" customHeight="1" x14ac:dyDescent="0.25">
      <c r="A507" s="112" t="s">
        <v>3652</v>
      </c>
      <c r="N507" s="11"/>
    </row>
    <row r="508" spans="1:14" ht="19.5" customHeight="1" x14ac:dyDescent="0.25">
      <c r="A508" s="112" t="s">
        <v>3653</v>
      </c>
      <c r="N508" s="11"/>
    </row>
    <row r="509" spans="1:14" ht="19.5" customHeight="1" thickBot="1" x14ac:dyDescent="0.3">
      <c r="B509" s="13"/>
      <c r="C509" s="2"/>
      <c r="D509" s="2"/>
      <c r="E509" s="13"/>
      <c r="F509" s="13"/>
      <c r="G509" s="13"/>
      <c r="H509" s="13"/>
      <c r="I509" s="13"/>
      <c r="J509" s="13"/>
      <c r="K509" s="111" t="s">
        <v>3645</v>
      </c>
      <c r="L509" s="111"/>
      <c r="M509" s="111"/>
      <c r="N509" s="111"/>
    </row>
    <row r="510" spans="1:14" ht="19.5" customHeight="1" x14ac:dyDescent="0.25">
      <c r="B510" s="93" t="s">
        <v>88</v>
      </c>
      <c r="C510" s="62" t="s">
        <v>109</v>
      </c>
      <c r="D510" s="15">
        <f>COUNTIF($M$11:$M$505,"A1.1")</f>
        <v>79</v>
      </c>
      <c r="E510" s="38"/>
      <c r="F510" s="16" t="s">
        <v>105</v>
      </c>
      <c r="G510" s="15">
        <f>COUNTIF($M$11:$M$505,"B1.1")</f>
        <v>60</v>
      </c>
      <c r="H510" s="77" t="s">
        <v>99</v>
      </c>
      <c r="I510" s="78"/>
      <c r="J510" s="15">
        <f>COUNTIF($M$11:$M$505,"C1.1")</f>
        <v>3</v>
      </c>
      <c r="K510" s="83" t="s">
        <v>96</v>
      </c>
      <c r="L510" s="84"/>
      <c r="M510" s="84"/>
      <c r="N510" s="84"/>
    </row>
    <row r="511" spans="1:14" ht="19.5" customHeight="1" x14ac:dyDescent="0.25">
      <c r="B511" s="94"/>
      <c r="C511" s="61" t="s">
        <v>108</v>
      </c>
      <c r="D511" s="17">
        <f>COUNTIF($M$11:$M$505,"A1.2")</f>
        <v>65</v>
      </c>
      <c r="E511" s="39"/>
      <c r="F511" s="18" t="s">
        <v>104</v>
      </c>
      <c r="G511" s="17">
        <f>COUNTIF($M$11:$M$505,"B1.2")</f>
        <v>62</v>
      </c>
      <c r="H511" s="81" t="s">
        <v>98</v>
      </c>
      <c r="I511" s="82"/>
      <c r="J511" s="17">
        <f>COUNTIF($M$11:$M$505,"C1.2")</f>
        <v>1</v>
      </c>
      <c r="K511" s="83"/>
      <c r="L511" s="84"/>
      <c r="M511" s="84"/>
      <c r="N511" s="84"/>
    </row>
    <row r="512" spans="1:14" ht="19.5" customHeight="1" x14ac:dyDescent="0.25">
      <c r="A512" s="2"/>
      <c r="B512" s="94"/>
      <c r="C512" s="19" t="s">
        <v>107</v>
      </c>
      <c r="D512" s="17">
        <f>COUNTIF($M$11:$M$505,"A2.1")</f>
        <v>49</v>
      </c>
      <c r="E512" s="40"/>
      <c r="F512" s="21" t="s">
        <v>103</v>
      </c>
      <c r="G512" s="17">
        <f>COUNTIF($M$11:$M$505,"B1.3")</f>
        <v>49</v>
      </c>
      <c r="H512" s="81" t="s">
        <v>110</v>
      </c>
      <c r="I512" s="82"/>
      <c r="J512" s="20">
        <f>COUNTIF($M$11:$M$505,"C2.1")</f>
        <v>0</v>
      </c>
      <c r="K512" s="2"/>
    </row>
    <row r="513" spans="1:14" ht="19.5" customHeight="1" x14ac:dyDescent="0.25">
      <c r="A513" s="2"/>
      <c r="B513" s="94"/>
      <c r="C513" s="61" t="s">
        <v>106</v>
      </c>
      <c r="D513" s="17">
        <f>COUNTIF($M$11:$M$505,"A2.2")</f>
        <v>64</v>
      </c>
      <c r="E513" s="39"/>
      <c r="F513" s="18" t="s">
        <v>102</v>
      </c>
      <c r="G513" s="17">
        <f>COUNTIF($M$11:$M$505,"B1.4")</f>
        <v>32</v>
      </c>
      <c r="H513" s="81" t="s">
        <v>111</v>
      </c>
      <c r="I513" s="82"/>
      <c r="J513" s="17">
        <f>COUNTIF($M$11:$M$505,"C2.2")</f>
        <v>0</v>
      </c>
      <c r="K513" s="2"/>
    </row>
    <row r="514" spans="1:14" ht="19.5" customHeight="1" x14ac:dyDescent="0.25">
      <c r="A514" s="2"/>
      <c r="B514" s="94"/>
      <c r="C514" s="26"/>
      <c r="D514" s="17"/>
      <c r="E514" s="39"/>
      <c r="F514" s="18" t="s">
        <v>101</v>
      </c>
      <c r="G514" s="17">
        <f>COUNTIF($M$11:$M$505,"B2.1")</f>
        <v>15</v>
      </c>
      <c r="H514" s="79"/>
      <c r="I514" s="80"/>
      <c r="J514" s="22"/>
      <c r="K514" s="2"/>
    </row>
    <row r="515" spans="1:14" ht="19.5" customHeight="1" thickBot="1" x14ac:dyDescent="0.3">
      <c r="A515" s="2"/>
      <c r="B515" s="95"/>
      <c r="C515" s="27"/>
      <c r="D515" s="24"/>
      <c r="E515" s="41"/>
      <c r="F515" s="23" t="s">
        <v>100</v>
      </c>
      <c r="G515" s="24">
        <f>COUNTIF($M$11:$M$505,"B2.2")</f>
        <v>8</v>
      </c>
      <c r="H515" s="91"/>
      <c r="I515" s="92"/>
      <c r="J515" s="25"/>
      <c r="K515" s="83" t="s">
        <v>97</v>
      </c>
      <c r="L515" s="84"/>
      <c r="M515" s="84"/>
      <c r="N515" s="84"/>
    </row>
    <row r="516" spans="1:14" ht="19.5" customHeight="1" x14ac:dyDescent="0.25">
      <c r="A516" s="2"/>
      <c r="N516" s="59"/>
    </row>
    <row r="517" spans="1:14" ht="19.5" customHeight="1" x14ac:dyDescent="0.25">
      <c r="A517" s="2"/>
      <c r="N517" s="11"/>
    </row>
    <row r="518" spans="1:14" ht="19.5" customHeight="1" x14ac:dyDescent="0.25">
      <c r="A518" s="2"/>
      <c r="N518" s="11"/>
    </row>
    <row r="519" spans="1:14" ht="19.5" customHeight="1" x14ac:dyDescent="0.25">
      <c r="A519" s="2"/>
      <c r="N519" s="11"/>
    </row>
    <row r="520" spans="1:14" ht="19.5" customHeight="1" x14ac:dyDescent="0.25">
      <c r="A520" s="2"/>
      <c r="N520" s="11"/>
    </row>
    <row r="521" spans="1:14" ht="19.5" customHeight="1" x14ac:dyDescent="0.25">
      <c r="A521" s="2"/>
      <c r="N521" s="11"/>
    </row>
    <row r="522" spans="1:14" ht="19.5" customHeight="1" x14ac:dyDescent="0.25">
      <c r="A522" s="2"/>
      <c r="N522" s="11"/>
    </row>
    <row r="523" spans="1:14" ht="19.5" customHeight="1" x14ac:dyDescent="0.25">
      <c r="A523" s="2"/>
      <c r="N523" s="11"/>
    </row>
    <row r="524" spans="1:14" ht="19.5" customHeight="1" x14ac:dyDescent="0.25">
      <c r="A524" s="2"/>
      <c r="N524" s="11"/>
    </row>
    <row r="525" spans="1:14" ht="19.5" customHeight="1" x14ac:dyDescent="0.25">
      <c r="A525" s="2"/>
      <c r="N525" s="11"/>
    </row>
    <row r="526" spans="1:14" ht="19.5" customHeight="1" x14ac:dyDescent="0.25">
      <c r="A526" s="2"/>
      <c r="N526" s="11"/>
    </row>
    <row r="527" spans="1:14" ht="19.5" customHeight="1" x14ac:dyDescent="0.25">
      <c r="A527" s="2"/>
      <c r="N527" s="11"/>
    </row>
    <row r="528" spans="1:14" ht="19.5" customHeight="1" x14ac:dyDescent="0.25">
      <c r="A528" s="2"/>
      <c r="B528" s="2"/>
      <c r="C528" s="2"/>
      <c r="D528" s="2"/>
      <c r="E528" s="2"/>
      <c r="F528" s="2"/>
      <c r="K528" s="2"/>
      <c r="L528" s="2"/>
      <c r="N528" s="11"/>
    </row>
    <row r="529" spans="1:14" ht="19.5" customHeight="1" x14ac:dyDescent="0.25">
      <c r="A529" s="2"/>
      <c r="B529" s="2"/>
      <c r="C529" s="2"/>
      <c r="D529" s="2"/>
      <c r="E529" s="2"/>
      <c r="F529" s="2"/>
      <c r="K529" s="2"/>
      <c r="L529" s="2"/>
      <c r="N529" s="11"/>
    </row>
    <row r="530" spans="1:14" ht="19.5" customHeight="1" x14ac:dyDescent="0.25">
      <c r="A530" s="2"/>
      <c r="B530" s="2"/>
      <c r="C530" s="2"/>
      <c r="D530" s="2"/>
      <c r="E530" s="2"/>
      <c r="F530" s="2"/>
      <c r="K530" s="2"/>
      <c r="L530" s="2"/>
      <c r="N530" s="11"/>
    </row>
    <row r="531" spans="1:14" ht="19.5" customHeight="1" x14ac:dyDescent="0.25">
      <c r="A531" s="2"/>
      <c r="B531" s="2"/>
      <c r="C531" s="2"/>
      <c r="D531" s="2"/>
      <c r="E531" s="2"/>
      <c r="F531" s="2"/>
      <c r="K531" s="2"/>
      <c r="L531" s="2"/>
      <c r="N531" s="11"/>
    </row>
    <row r="532" spans="1:14" ht="19.5" customHeight="1" x14ac:dyDescent="0.25">
      <c r="A532" s="2"/>
      <c r="B532" s="2"/>
      <c r="C532" s="2"/>
      <c r="D532" s="2"/>
      <c r="E532" s="2"/>
      <c r="F532" s="2"/>
      <c r="K532" s="2"/>
      <c r="L532" s="2"/>
      <c r="N532" s="11"/>
    </row>
    <row r="533" spans="1:14" ht="19.5" customHeight="1" x14ac:dyDescent="0.25">
      <c r="A533" s="2"/>
      <c r="B533" s="2"/>
      <c r="C533" s="2"/>
      <c r="D533" s="2"/>
      <c r="E533" s="2"/>
      <c r="F533" s="2"/>
      <c r="K533" s="2"/>
      <c r="L533" s="2"/>
      <c r="N533" s="11"/>
    </row>
    <row r="534" spans="1:14" ht="19.5" customHeight="1" x14ac:dyDescent="0.25">
      <c r="A534" s="2"/>
      <c r="B534" s="2"/>
      <c r="C534" s="2"/>
      <c r="D534" s="2"/>
      <c r="E534" s="2"/>
      <c r="F534" s="2"/>
      <c r="K534" s="2"/>
      <c r="L534" s="2"/>
      <c r="N534" s="11"/>
    </row>
    <row r="535" spans="1:14" ht="19.5" customHeight="1" x14ac:dyDescent="0.25">
      <c r="A535" s="2"/>
      <c r="B535" s="2"/>
      <c r="C535" s="2"/>
      <c r="D535" s="2"/>
      <c r="E535" s="2"/>
      <c r="F535" s="2"/>
      <c r="K535" s="2"/>
      <c r="L535" s="2"/>
      <c r="N535" s="11"/>
    </row>
    <row r="536" spans="1:14" ht="19.5" customHeight="1" x14ac:dyDescent="0.25">
      <c r="A536" s="2"/>
      <c r="B536" s="2"/>
      <c r="C536" s="2"/>
      <c r="D536" s="2"/>
      <c r="E536" s="2"/>
      <c r="F536" s="2"/>
      <c r="K536" s="2"/>
      <c r="L536" s="2"/>
      <c r="N536" s="11"/>
    </row>
    <row r="537" spans="1:14" ht="19.5" customHeight="1" x14ac:dyDescent="0.25">
      <c r="A537" s="2"/>
      <c r="B537" s="2"/>
      <c r="C537" s="2"/>
      <c r="D537" s="2"/>
      <c r="E537" s="2"/>
      <c r="F537" s="2"/>
      <c r="K537" s="2"/>
      <c r="L537" s="2"/>
      <c r="N537" s="11"/>
    </row>
    <row r="538" spans="1:14" ht="19.5" customHeight="1" x14ac:dyDescent="0.25">
      <c r="A538" s="2"/>
      <c r="B538" s="2"/>
      <c r="C538" s="2"/>
      <c r="D538" s="2"/>
      <c r="E538" s="2"/>
      <c r="F538" s="2"/>
      <c r="K538" s="2"/>
      <c r="L538" s="2"/>
      <c r="N538" s="11"/>
    </row>
    <row r="539" spans="1:14" ht="19.5" customHeight="1" x14ac:dyDescent="0.25">
      <c r="A539" s="2"/>
      <c r="B539" s="2"/>
      <c r="C539" s="2"/>
      <c r="D539" s="2"/>
      <c r="E539" s="2"/>
      <c r="F539" s="2"/>
      <c r="K539" s="2"/>
      <c r="L539" s="2"/>
      <c r="N539" s="11"/>
    </row>
    <row r="540" spans="1:14" ht="19.5" customHeight="1" x14ac:dyDescent="0.25">
      <c r="A540" s="2"/>
      <c r="B540" s="2"/>
      <c r="C540" s="2"/>
      <c r="D540" s="2"/>
      <c r="E540" s="2"/>
      <c r="F540" s="2"/>
      <c r="K540" s="2"/>
      <c r="L540" s="2"/>
      <c r="N540" s="11"/>
    </row>
    <row r="541" spans="1:14" ht="19.5" customHeight="1" x14ac:dyDescent="0.25">
      <c r="A541" s="2"/>
      <c r="B541" s="2"/>
      <c r="C541" s="2"/>
      <c r="D541" s="2"/>
      <c r="E541" s="2"/>
      <c r="F541" s="2"/>
      <c r="K541" s="2"/>
      <c r="L541" s="2"/>
      <c r="N541" s="11"/>
    </row>
    <row r="542" spans="1:14" ht="19.5" customHeight="1" x14ac:dyDescent="0.25">
      <c r="A542" s="2"/>
      <c r="B542" s="2"/>
      <c r="C542" s="2"/>
      <c r="D542" s="2"/>
      <c r="E542" s="2"/>
      <c r="F542" s="2"/>
      <c r="K542" s="2"/>
      <c r="L542" s="2"/>
      <c r="N542" s="11"/>
    </row>
    <row r="543" spans="1:14" ht="19.5" customHeight="1" x14ac:dyDescent="0.25">
      <c r="A543" s="2"/>
      <c r="B543" s="2"/>
      <c r="C543" s="2"/>
      <c r="D543" s="2"/>
      <c r="E543" s="2"/>
      <c r="F543" s="2"/>
      <c r="K543" s="2"/>
      <c r="L543" s="2"/>
      <c r="N543" s="11"/>
    </row>
    <row r="544" spans="1:14" ht="19.5" customHeight="1" x14ac:dyDescent="0.25">
      <c r="A544" s="2"/>
      <c r="B544" s="2"/>
      <c r="C544" s="2"/>
      <c r="D544" s="2"/>
      <c r="E544" s="2"/>
      <c r="F544" s="2"/>
      <c r="K544" s="2"/>
      <c r="L544" s="2"/>
      <c r="N544" s="11"/>
    </row>
    <row r="545" spans="1:14" ht="19.5" customHeight="1" x14ac:dyDescent="0.25">
      <c r="A545" s="2"/>
      <c r="B545" s="2"/>
      <c r="C545" s="2"/>
      <c r="D545" s="2"/>
      <c r="E545" s="2"/>
      <c r="F545" s="2"/>
      <c r="K545" s="2"/>
      <c r="L545" s="2"/>
      <c r="N545" s="11"/>
    </row>
    <row r="546" spans="1:14" ht="19.5" customHeight="1" x14ac:dyDescent="0.25">
      <c r="A546" s="2"/>
      <c r="B546" s="2"/>
      <c r="C546" s="2"/>
      <c r="D546" s="2"/>
      <c r="E546" s="2"/>
      <c r="F546" s="2"/>
      <c r="K546" s="2"/>
      <c r="L546" s="2"/>
      <c r="N546" s="11"/>
    </row>
    <row r="547" spans="1:14" ht="19.5" customHeight="1" x14ac:dyDescent="0.25">
      <c r="A547" s="2"/>
      <c r="B547" s="2"/>
      <c r="C547" s="2"/>
      <c r="D547" s="2"/>
      <c r="E547" s="2"/>
      <c r="F547" s="2"/>
      <c r="K547" s="2"/>
      <c r="L547" s="2"/>
      <c r="N547" s="11"/>
    </row>
    <row r="548" spans="1:14" ht="19.5" customHeight="1" x14ac:dyDescent="0.25">
      <c r="A548" s="2"/>
      <c r="B548" s="2"/>
      <c r="C548" s="2"/>
      <c r="D548" s="2"/>
      <c r="E548" s="2"/>
      <c r="F548" s="2"/>
      <c r="K548" s="2"/>
      <c r="L548" s="2"/>
      <c r="N548" s="11"/>
    </row>
    <row r="549" spans="1:14" ht="19.5" customHeight="1" x14ac:dyDescent="0.25">
      <c r="A549" s="2"/>
      <c r="B549" s="2"/>
      <c r="C549" s="2"/>
      <c r="D549" s="2"/>
      <c r="E549" s="2"/>
      <c r="F549" s="2"/>
      <c r="K549" s="2"/>
      <c r="L549" s="2"/>
      <c r="N549" s="11"/>
    </row>
    <row r="550" spans="1:14" ht="19.5" customHeight="1" x14ac:dyDescent="0.25">
      <c r="A550" s="2"/>
      <c r="B550" s="2"/>
      <c r="C550" s="2"/>
      <c r="D550" s="2"/>
      <c r="E550" s="2"/>
      <c r="F550" s="2"/>
      <c r="K550" s="2"/>
      <c r="L550" s="2"/>
      <c r="N550" s="11"/>
    </row>
    <row r="551" spans="1:14" ht="19.5" customHeight="1" x14ac:dyDescent="0.25">
      <c r="A551" s="2"/>
      <c r="B551" s="2"/>
      <c r="C551" s="2"/>
      <c r="D551" s="2"/>
      <c r="E551" s="2"/>
      <c r="F551" s="2"/>
      <c r="K551" s="2"/>
      <c r="L551" s="2"/>
      <c r="N551" s="11"/>
    </row>
    <row r="552" spans="1:14" ht="19.5" customHeight="1" x14ac:dyDescent="0.25">
      <c r="A552" s="2"/>
      <c r="B552" s="2"/>
      <c r="C552" s="2"/>
      <c r="D552" s="2"/>
      <c r="E552" s="2"/>
      <c r="F552" s="2"/>
      <c r="K552" s="2"/>
      <c r="L552" s="2"/>
      <c r="N552" s="11"/>
    </row>
    <row r="553" spans="1:14" ht="19.5" customHeight="1" x14ac:dyDescent="0.25">
      <c r="A553" s="2"/>
      <c r="B553" s="2"/>
      <c r="C553" s="2"/>
      <c r="D553" s="2"/>
      <c r="E553" s="2"/>
      <c r="F553" s="2"/>
      <c r="K553" s="2"/>
      <c r="L553" s="2"/>
      <c r="N553" s="11"/>
    </row>
    <row r="554" spans="1:14" ht="19.5" customHeight="1" x14ac:dyDescent="0.25">
      <c r="A554" s="2"/>
      <c r="B554" s="2"/>
      <c r="C554" s="2"/>
      <c r="D554" s="2"/>
      <c r="E554" s="2"/>
      <c r="F554" s="2"/>
      <c r="K554" s="2"/>
      <c r="L554" s="2"/>
      <c r="N554" s="11"/>
    </row>
    <row r="555" spans="1:14" ht="19.5" customHeight="1" x14ac:dyDescent="0.25">
      <c r="A555" s="2"/>
      <c r="B555" s="2"/>
      <c r="C555" s="2"/>
      <c r="D555" s="2"/>
      <c r="E555" s="2"/>
      <c r="F555" s="2"/>
      <c r="K555" s="2"/>
      <c r="L555" s="2"/>
      <c r="N555" s="11"/>
    </row>
    <row r="556" spans="1:14" ht="19.5" customHeight="1" x14ac:dyDescent="0.25">
      <c r="A556" s="2"/>
      <c r="B556" s="2"/>
      <c r="C556" s="2"/>
      <c r="D556" s="2"/>
      <c r="E556" s="2"/>
      <c r="F556" s="2"/>
      <c r="K556" s="2"/>
      <c r="L556" s="2"/>
      <c r="N556" s="11"/>
    </row>
    <row r="557" spans="1:14" ht="19.5" customHeight="1" x14ac:dyDescent="0.25">
      <c r="A557" s="2"/>
      <c r="B557" s="2"/>
      <c r="C557" s="2"/>
      <c r="D557" s="2"/>
      <c r="E557" s="2"/>
      <c r="F557" s="2"/>
      <c r="K557" s="2"/>
      <c r="L557" s="2"/>
      <c r="N557" s="11"/>
    </row>
    <row r="558" spans="1:14" ht="19.5" customHeight="1" x14ac:dyDescent="0.25">
      <c r="A558" s="2"/>
      <c r="B558" s="2"/>
      <c r="C558" s="2"/>
      <c r="D558" s="2"/>
      <c r="E558" s="2"/>
      <c r="F558" s="2"/>
      <c r="K558" s="2"/>
      <c r="L558" s="2"/>
      <c r="N558" s="11"/>
    </row>
    <row r="559" spans="1:14" ht="19.5" customHeight="1" x14ac:dyDescent="0.25">
      <c r="A559" s="2"/>
      <c r="B559" s="2"/>
      <c r="C559" s="2"/>
      <c r="D559" s="2"/>
      <c r="E559" s="2"/>
      <c r="F559" s="2"/>
      <c r="K559" s="2"/>
      <c r="L559" s="2"/>
      <c r="N559" s="11"/>
    </row>
    <row r="560" spans="1:14" ht="19.5" customHeight="1" x14ac:dyDescent="0.25">
      <c r="A560" s="2"/>
      <c r="B560" s="2"/>
      <c r="C560" s="2"/>
      <c r="D560" s="2"/>
      <c r="E560" s="2"/>
      <c r="F560" s="2"/>
      <c r="K560" s="2"/>
      <c r="L560" s="2"/>
      <c r="N560" s="11"/>
    </row>
    <row r="561" spans="1:14" ht="19.5" customHeight="1" x14ac:dyDescent="0.25">
      <c r="A561" s="2"/>
      <c r="B561" s="2"/>
      <c r="C561" s="2"/>
      <c r="D561" s="2"/>
      <c r="E561" s="2"/>
      <c r="F561" s="2"/>
      <c r="K561" s="2"/>
      <c r="L561" s="2"/>
      <c r="N561" s="11"/>
    </row>
    <row r="562" spans="1:14" ht="19.5" customHeight="1" x14ac:dyDescent="0.25">
      <c r="A562" s="2"/>
      <c r="B562" s="2"/>
      <c r="C562" s="2"/>
      <c r="D562" s="2"/>
      <c r="E562" s="2"/>
      <c r="F562" s="2"/>
      <c r="K562" s="2"/>
      <c r="L562" s="2"/>
      <c r="N562" s="11"/>
    </row>
    <row r="563" spans="1:14" ht="19.5" customHeight="1" x14ac:dyDescent="0.25">
      <c r="A563" s="2"/>
      <c r="B563" s="2"/>
      <c r="C563" s="2"/>
      <c r="D563" s="2"/>
      <c r="E563" s="2"/>
      <c r="F563" s="2"/>
      <c r="K563" s="2"/>
      <c r="L563" s="2"/>
      <c r="N563" s="11"/>
    </row>
    <row r="564" spans="1:14" ht="19.5" customHeight="1" x14ac:dyDescent="0.25">
      <c r="A564" s="2"/>
      <c r="B564" s="2"/>
      <c r="C564" s="2"/>
      <c r="D564" s="2"/>
      <c r="E564" s="2"/>
      <c r="F564" s="2"/>
      <c r="K564" s="2"/>
      <c r="L564" s="2"/>
      <c r="N564" s="11"/>
    </row>
    <row r="565" spans="1:14" ht="19.5" customHeight="1" x14ac:dyDescent="0.25">
      <c r="A565" s="2"/>
      <c r="B565" s="2"/>
      <c r="C565" s="2"/>
      <c r="D565" s="2"/>
      <c r="E565" s="2"/>
      <c r="F565" s="2"/>
      <c r="K565" s="2"/>
      <c r="L565" s="2"/>
      <c r="N565" s="11"/>
    </row>
    <row r="566" spans="1:14" ht="19.5" customHeight="1" x14ac:dyDescent="0.25">
      <c r="A566" s="2"/>
      <c r="B566" s="2"/>
      <c r="C566" s="2"/>
      <c r="D566" s="2"/>
      <c r="E566" s="2"/>
      <c r="F566" s="2"/>
      <c r="K566" s="2"/>
      <c r="L566" s="2"/>
      <c r="N566" s="11"/>
    </row>
    <row r="567" spans="1:14" ht="19.5" customHeight="1" x14ac:dyDescent="0.25">
      <c r="A567" s="2"/>
      <c r="B567" s="2"/>
      <c r="C567" s="2"/>
      <c r="D567" s="2"/>
      <c r="E567" s="2"/>
      <c r="F567" s="2"/>
      <c r="K567" s="2"/>
      <c r="L567" s="2"/>
      <c r="N567" s="11"/>
    </row>
    <row r="568" spans="1:14" ht="19.5" customHeight="1" x14ac:dyDescent="0.25">
      <c r="A568" s="2"/>
      <c r="B568" s="2"/>
      <c r="C568" s="2"/>
      <c r="D568" s="2"/>
      <c r="E568" s="2"/>
      <c r="F568" s="2"/>
      <c r="K568" s="2"/>
      <c r="L568" s="2"/>
      <c r="N568" s="11"/>
    </row>
    <row r="569" spans="1:14" ht="19.5" customHeight="1" x14ac:dyDescent="0.25">
      <c r="A569" s="2"/>
      <c r="B569" s="2"/>
      <c r="C569" s="2"/>
      <c r="D569" s="2"/>
      <c r="E569" s="2"/>
      <c r="F569" s="2"/>
      <c r="K569" s="2"/>
      <c r="L569" s="2"/>
      <c r="N569" s="11"/>
    </row>
    <row r="570" spans="1:14" ht="19.5" customHeight="1" x14ac:dyDescent="0.25">
      <c r="A570" s="2"/>
      <c r="B570" s="2"/>
      <c r="C570" s="2"/>
      <c r="D570" s="2"/>
      <c r="E570" s="2"/>
      <c r="F570" s="2"/>
      <c r="K570" s="2"/>
      <c r="L570" s="2"/>
      <c r="N570" s="11"/>
    </row>
    <row r="571" spans="1:14" ht="19.5" customHeight="1" x14ac:dyDescent="0.25">
      <c r="A571" s="2"/>
      <c r="B571" s="2"/>
      <c r="C571" s="2"/>
      <c r="D571" s="2"/>
      <c r="E571" s="2"/>
      <c r="F571" s="2"/>
      <c r="K571" s="2"/>
      <c r="L571" s="2"/>
      <c r="N571" s="11"/>
    </row>
    <row r="572" spans="1:14" ht="19.5" customHeight="1" x14ac:dyDescent="0.25">
      <c r="A572" s="2"/>
      <c r="B572" s="2"/>
      <c r="C572" s="2"/>
      <c r="D572" s="2"/>
      <c r="E572" s="2"/>
      <c r="F572" s="2"/>
      <c r="K572" s="2"/>
      <c r="L572" s="2"/>
      <c r="N572" s="11"/>
    </row>
    <row r="573" spans="1:14" ht="19.5" customHeight="1" x14ac:dyDescent="0.25">
      <c r="A573" s="2"/>
      <c r="B573" s="2"/>
      <c r="C573" s="2"/>
      <c r="D573" s="2"/>
      <c r="E573" s="2"/>
      <c r="F573" s="2"/>
      <c r="K573" s="2"/>
      <c r="L573" s="2"/>
      <c r="N573" s="11"/>
    </row>
    <row r="574" spans="1:14" ht="19.5" customHeight="1" x14ac:dyDescent="0.25">
      <c r="A574" s="2"/>
      <c r="B574" s="2"/>
      <c r="C574" s="2"/>
      <c r="D574" s="2"/>
      <c r="E574" s="2"/>
      <c r="F574" s="2"/>
      <c r="K574" s="2"/>
      <c r="L574" s="2"/>
      <c r="N574" s="11"/>
    </row>
    <row r="575" spans="1:14" ht="19.5" customHeight="1" x14ac:dyDescent="0.25">
      <c r="A575" s="2"/>
      <c r="B575" s="2"/>
      <c r="C575" s="2"/>
      <c r="D575" s="2"/>
      <c r="E575" s="2"/>
      <c r="F575" s="2"/>
      <c r="K575" s="2"/>
      <c r="L575" s="2"/>
      <c r="N575" s="11"/>
    </row>
    <row r="576" spans="1:14" ht="19.5" customHeight="1" x14ac:dyDescent="0.25">
      <c r="A576" s="2"/>
      <c r="B576" s="2"/>
      <c r="C576" s="2"/>
      <c r="D576" s="2"/>
      <c r="E576" s="2"/>
      <c r="F576" s="2"/>
      <c r="K576" s="2"/>
      <c r="L576" s="2"/>
      <c r="N576" s="11"/>
    </row>
    <row r="577" spans="1:14" ht="19.5" customHeight="1" x14ac:dyDescent="0.25">
      <c r="A577" s="2"/>
      <c r="B577" s="2"/>
      <c r="C577" s="2"/>
      <c r="D577" s="2"/>
      <c r="E577" s="2"/>
      <c r="F577" s="2"/>
      <c r="K577" s="2"/>
      <c r="L577" s="2"/>
      <c r="N577" s="11"/>
    </row>
    <row r="578" spans="1:14" ht="19.5" customHeight="1" x14ac:dyDescent="0.25">
      <c r="A578" s="2"/>
      <c r="B578" s="2"/>
      <c r="C578" s="2"/>
      <c r="D578" s="2"/>
      <c r="E578" s="2"/>
      <c r="F578" s="2"/>
      <c r="K578" s="2"/>
      <c r="L578" s="2"/>
      <c r="N578" s="11"/>
    </row>
    <row r="579" spans="1:14" ht="19.5" customHeight="1" x14ac:dyDescent="0.25">
      <c r="A579" s="2"/>
      <c r="B579" s="2"/>
      <c r="C579" s="2"/>
      <c r="D579" s="2"/>
      <c r="E579" s="2"/>
      <c r="F579" s="2"/>
      <c r="K579" s="2"/>
      <c r="L579" s="2"/>
      <c r="N579" s="11"/>
    </row>
    <row r="580" spans="1:14" ht="19.5" customHeight="1" x14ac:dyDescent="0.25">
      <c r="A580" s="2"/>
      <c r="B580" s="2"/>
      <c r="C580" s="2"/>
      <c r="D580" s="2"/>
      <c r="E580" s="2"/>
      <c r="F580" s="2"/>
      <c r="K580" s="2"/>
      <c r="L580" s="2"/>
      <c r="N580" s="11"/>
    </row>
    <row r="581" spans="1:14" ht="19.5" customHeight="1" x14ac:dyDescent="0.25">
      <c r="A581" s="2"/>
      <c r="B581" s="2"/>
      <c r="C581" s="2"/>
      <c r="D581" s="2"/>
      <c r="E581" s="2"/>
      <c r="F581" s="2"/>
      <c r="K581" s="2"/>
      <c r="L581" s="2"/>
      <c r="N581" s="11"/>
    </row>
    <row r="582" spans="1:14" ht="19.5" customHeight="1" x14ac:dyDescent="0.25">
      <c r="A582" s="2"/>
      <c r="B582" s="2"/>
      <c r="C582" s="2"/>
      <c r="D582" s="2"/>
      <c r="E582" s="2"/>
      <c r="F582" s="2"/>
      <c r="K582" s="2"/>
      <c r="L582" s="2"/>
      <c r="N582" s="11"/>
    </row>
    <row r="583" spans="1:14" ht="19.5" customHeight="1" x14ac:dyDescent="0.25">
      <c r="A583" s="2"/>
      <c r="B583" s="2"/>
      <c r="C583" s="2"/>
      <c r="D583" s="2"/>
      <c r="E583" s="2"/>
      <c r="F583" s="2"/>
      <c r="K583" s="2"/>
      <c r="L583" s="2"/>
      <c r="N583" s="11"/>
    </row>
    <row r="584" spans="1:14" ht="19.5" customHeight="1" x14ac:dyDescent="0.25">
      <c r="A584" s="2"/>
      <c r="B584" s="2"/>
      <c r="C584" s="2"/>
      <c r="D584" s="2"/>
      <c r="E584" s="2"/>
      <c r="F584" s="2"/>
      <c r="K584" s="2"/>
      <c r="L584" s="2"/>
      <c r="N584" s="11"/>
    </row>
    <row r="585" spans="1:14" ht="19.5" customHeight="1" x14ac:dyDescent="0.25">
      <c r="A585" s="2"/>
      <c r="B585" s="2"/>
      <c r="C585" s="2"/>
      <c r="D585" s="2"/>
      <c r="E585" s="2"/>
      <c r="F585" s="2"/>
      <c r="K585" s="2"/>
      <c r="L585" s="2"/>
      <c r="N585" s="11"/>
    </row>
    <row r="586" spans="1:14" ht="19.5" customHeight="1" x14ac:dyDescent="0.25">
      <c r="A586" s="2"/>
      <c r="B586" s="2"/>
      <c r="C586" s="2"/>
      <c r="D586" s="2"/>
      <c r="E586" s="2"/>
      <c r="F586" s="2"/>
      <c r="K586" s="2"/>
      <c r="L586" s="2"/>
      <c r="N586" s="11"/>
    </row>
    <row r="587" spans="1:14" ht="19.5" customHeight="1" x14ac:dyDescent="0.25">
      <c r="A587" s="2"/>
      <c r="B587" s="2"/>
      <c r="C587" s="2"/>
      <c r="D587" s="2"/>
      <c r="E587" s="2"/>
      <c r="F587" s="2"/>
      <c r="K587" s="2"/>
      <c r="L587" s="2"/>
      <c r="N587" s="11"/>
    </row>
    <row r="588" spans="1:14" ht="19.5" customHeight="1" x14ac:dyDescent="0.25">
      <c r="A588" s="2"/>
      <c r="B588" s="2"/>
      <c r="C588" s="2"/>
      <c r="D588" s="2"/>
      <c r="E588" s="2"/>
      <c r="F588" s="2"/>
      <c r="K588" s="2"/>
      <c r="L588" s="2"/>
      <c r="N588" s="11"/>
    </row>
    <row r="589" spans="1:14" ht="19.5" customHeight="1" x14ac:dyDescent="0.25">
      <c r="A589" s="2"/>
      <c r="B589" s="2"/>
      <c r="C589" s="2"/>
      <c r="D589" s="2"/>
      <c r="E589" s="2"/>
      <c r="F589" s="2"/>
      <c r="K589" s="2"/>
      <c r="L589" s="2"/>
      <c r="N589" s="11"/>
    </row>
    <row r="590" spans="1:14" ht="19.5" customHeight="1" x14ac:dyDescent="0.25">
      <c r="A590" s="2"/>
      <c r="B590" s="2"/>
      <c r="C590" s="2"/>
      <c r="D590" s="2"/>
      <c r="E590" s="2"/>
      <c r="F590" s="2"/>
      <c r="K590" s="2"/>
      <c r="L590" s="2"/>
      <c r="N590" s="11"/>
    </row>
    <row r="591" spans="1:14" ht="19.5" customHeight="1" x14ac:dyDescent="0.25">
      <c r="A591" s="2"/>
      <c r="B591" s="2"/>
      <c r="C591" s="2"/>
      <c r="D591" s="2"/>
      <c r="E591" s="2"/>
      <c r="F591" s="2"/>
      <c r="K591" s="2"/>
      <c r="L591" s="2"/>
      <c r="N591" s="11"/>
    </row>
    <row r="592" spans="1:14" ht="19.5" customHeight="1" x14ac:dyDescent="0.25">
      <c r="A592" s="2"/>
      <c r="B592" s="2"/>
      <c r="C592" s="2"/>
      <c r="D592" s="2"/>
      <c r="E592" s="2"/>
      <c r="F592" s="2"/>
      <c r="K592" s="2"/>
      <c r="L592" s="2"/>
      <c r="N592" s="11"/>
    </row>
    <row r="593" spans="1:14" ht="19.5" customHeight="1" x14ac:dyDescent="0.25">
      <c r="A593" s="2"/>
      <c r="B593" s="2"/>
      <c r="C593" s="2"/>
      <c r="D593" s="2"/>
      <c r="E593" s="2"/>
      <c r="F593" s="2"/>
      <c r="K593" s="2"/>
      <c r="L593" s="2"/>
      <c r="N593" s="11"/>
    </row>
    <row r="594" spans="1:14" ht="19.5" customHeight="1" x14ac:dyDescent="0.25">
      <c r="A594" s="2"/>
      <c r="B594" s="2"/>
      <c r="C594" s="2"/>
      <c r="D594" s="2"/>
      <c r="E594" s="2"/>
      <c r="F594" s="2"/>
      <c r="K594" s="2"/>
      <c r="L594" s="2"/>
      <c r="N594" s="11"/>
    </row>
    <row r="595" spans="1:14" ht="19.5" customHeight="1" x14ac:dyDescent="0.25">
      <c r="A595" s="2"/>
      <c r="B595" s="2"/>
      <c r="C595" s="2"/>
      <c r="D595" s="2"/>
      <c r="E595" s="2"/>
      <c r="F595" s="2"/>
      <c r="K595" s="2"/>
      <c r="L595" s="2"/>
      <c r="N595" s="11"/>
    </row>
    <row r="596" spans="1:14" ht="19.5" customHeight="1" x14ac:dyDescent="0.25">
      <c r="A596" s="2"/>
      <c r="B596" s="2"/>
      <c r="C596" s="2"/>
      <c r="D596" s="2"/>
      <c r="E596" s="2"/>
      <c r="F596" s="2"/>
      <c r="K596" s="2"/>
      <c r="L596" s="2"/>
      <c r="N596" s="11"/>
    </row>
    <row r="597" spans="1:14" ht="19.5" customHeight="1" x14ac:dyDescent="0.25">
      <c r="A597" s="2"/>
      <c r="B597" s="2"/>
      <c r="C597" s="2"/>
      <c r="D597" s="2"/>
      <c r="E597" s="2"/>
      <c r="F597" s="2"/>
      <c r="K597" s="2"/>
      <c r="L597" s="2"/>
      <c r="N597" s="11"/>
    </row>
    <row r="598" spans="1:14" ht="19.5" customHeight="1" x14ac:dyDescent="0.25">
      <c r="A598" s="2"/>
      <c r="B598" s="2"/>
      <c r="C598" s="2"/>
      <c r="D598" s="2"/>
      <c r="E598" s="2"/>
      <c r="F598" s="2"/>
      <c r="K598" s="2"/>
      <c r="L598" s="2"/>
      <c r="N598" s="11"/>
    </row>
    <row r="599" spans="1:14" ht="19.5" customHeight="1" x14ac:dyDescent="0.25">
      <c r="A599" s="2"/>
      <c r="B599" s="2"/>
      <c r="C599" s="2"/>
      <c r="D599" s="2"/>
      <c r="E599" s="2"/>
      <c r="F599" s="2"/>
      <c r="K599" s="2"/>
      <c r="L599" s="2"/>
      <c r="N599" s="11"/>
    </row>
    <row r="600" spans="1:14" ht="19.5" customHeight="1" x14ac:dyDescent="0.25">
      <c r="A600" s="2"/>
      <c r="B600" s="2"/>
      <c r="C600" s="2"/>
      <c r="D600" s="2"/>
      <c r="E600" s="2"/>
      <c r="F600" s="2"/>
      <c r="K600" s="2"/>
      <c r="L600" s="2"/>
      <c r="N600" s="11"/>
    </row>
    <row r="601" spans="1:14" ht="19.5" customHeight="1" x14ac:dyDescent="0.25">
      <c r="A601" s="2"/>
      <c r="B601" s="2"/>
      <c r="C601" s="2"/>
      <c r="D601" s="2"/>
      <c r="E601" s="2"/>
      <c r="F601" s="2"/>
      <c r="K601" s="2"/>
      <c r="L601" s="2"/>
      <c r="N601" s="11"/>
    </row>
    <row r="602" spans="1:14" ht="19.5" customHeight="1" x14ac:dyDescent="0.25">
      <c r="A602" s="2"/>
      <c r="B602" s="2"/>
      <c r="C602" s="2"/>
      <c r="D602" s="2"/>
      <c r="E602" s="2"/>
      <c r="F602" s="2"/>
      <c r="K602" s="2"/>
      <c r="L602" s="2"/>
      <c r="N602" s="11"/>
    </row>
    <row r="603" spans="1:14" ht="19.5" customHeight="1" x14ac:dyDescent="0.25">
      <c r="A603" s="2"/>
      <c r="B603" s="2"/>
      <c r="C603" s="2"/>
      <c r="D603" s="2"/>
      <c r="E603" s="2"/>
      <c r="F603" s="2"/>
      <c r="K603" s="2"/>
      <c r="L603" s="2"/>
      <c r="N603" s="11"/>
    </row>
    <row r="604" spans="1:14" ht="19.5" customHeight="1" x14ac:dyDescent="0.25">
      <c r="A604" s="2"/>
      <c r="B604" s="2"/>
      <c r="C604" s="2"/>
      <c r="D604" s="2"/>
      <c r="E604" s="2"/>
      <c r="F604" s="2"/>
      <c r="K604" s="2"/>
      <c r="L604" s="2"/>
      <c r="N604" s="11"/>
    </row>
    <row r="605" spans="1:14" ht="19.5" customHeight="1" x14ac:dyDescent="0.25">
      <c r="A605" s="2"/>
      <c r="B605" s="2"/>
      <c r="C605" s="2"/>
      <c r="D605" s="2"/>
      <c r="E605" s="2"/>
      <c r="F605" s="2"/>
      <c r="K605" s="2"/>
      <c r="L605" s="2"/>
      <c r="N605" s="11"/>
    </row>
    <row r="606" spans="1:14" ht="19.5" customHeight="1" x14ac:dyDescent="0.25">
      <c r="A606" s="2"/>
      <c r="B606" s="2"/>
      <c r="C606" s="2"/>
      <c r="D606" s="2"/>
      <c r="E606" s="2"/>
      <c r="F606" s="2"/>
      <c r="K606" s="2"/>
      <c r="L606" s="2"/>
      <c r="N606" s="11"/>
    </row>
    <row r="607" spans="1:14" ht="19.5" customHeight="1" x14ac:dyDescent="0.25">
      <c r="A607" s="2"/>
      <c r="B607" s="2"/>
      <c r="C607" s="2"/>
      <c r="D607" s="2"/>
      <c r="E607" s="2"/>
      <c r="F607" s="2"/>
      <c r="K607" s="2"/>
      <c r="L607" s="2"/>
      <c r="N607" s="11"/>
    </row>
    <row r="608" spans="1:14" ht="19.5" customHeight="1" x14ac:dyDescent="0.25">
      <c r="A608" s="2"/>
      <c r="B608" s="2"/>
      <c r="C608" s="2"/>
      <c r="D608" s="2"/>
      <c r="E608" s="2"/>
      <c r="F608" s="2"/>
      <c r="K608" s="2"/>
      <c r="L608" s="2"/>
      <c r="N608" s="11"/>
    </row>
    <row r="609" spans="1:14" ht="19.5" customHeight="1" x14ac:dyDescent="0.25">
      <c r="A609" s="2"/>
      <c r="B609" s="2"/>
      <c r="C609" s="2"/>
      <c r="D609" s="2"/>
      <c r="E609" s="2"/>
      <c r="F609" s="2"/>
      <c r="K609" s="2"/>
      <c r="L609" s="2"/>
      <c r="N609" s="11"/>
    </row>
    <row r="610" spans="1:14" ht="19.5" customHeight="1" x14ac:dyDescent="0.25">
      <c r="A610" s="2"/>
      <c r="B610" s="2"/>
      <c r="C610" s="2"/>
      <c r="D610" s="2"/>
      <c r="E610" s="2"/>
      <c r="F610" s="2"/>
      <c r="K610" s="2"/>
      <c r="L610" s="2"/>
      <c r="N610" s="11"/>
    </row>
    <row r="611" spans="1:14" ht="19.5" customHeight="1" x14ac:dyDescent="0.25">
      <c r="A611" s="2"/>
      <c r="B611" s="2"/>
      <c r="C611" s="2"/>
      <c r="D611" s="2"/>
      <c r="E611" s="2"/>
      <c r="F611" s="2"/>
      <c r="K611" s="2"/>
      <c r="L611" s="2"/>
      <c r="N611" s="11"/>
    </row>
    <row r="612" spans="1:14" ht="19.5" customHeight="1" x14ac:dyDescent="0.25">
      <c r="A612" s="2"/>
      <c r="B612" s="2"/>
      <c r="C612" s="2"/>
      <c r="D612" s="2"/>
      <c r="E612" s="2"/>
      <c r="F612" s="2"/>
      <c r="K612" s="2"/>
      <c r="L612" s="2"/>
      <c r="N612" s="11"/>
    </row>
    <row r="613" spans="1:14" ht="19.5" customHeight="1" x14ac:dyDescent="0.25">
      <c r="A613" s="2"/>
      <c r="B613" s="2"/>
      <c r="C613" s="2"/>
      <c r="D613" s="2"/>
      <c r="E613" s="2"/>
      <c r="F613" s="2"/>
      <c r="K613" s="2"/>
      <c r="L613" s="2"/>
      <c r="N613" s="11"/>
    </row>
    <row r="614" spans="1:14" ht="19.5" customHeight="1" x14ac:dyDescent="0.25">
      <c r="A614" s="2"/>
      <c r="B614" s="2"/>
      <c r="C614" s="2"/>
      <c r="D614" s="2"/>
      <c r="E614" s="2"/>
      <c r="F614" s="2"/>
      <c r="K614" s="2"/>
      <c r="L614" s="2"/>
      <c r="N614" s="11"/>
    </row>
    <row r="615" spans="1:14" ht="19.5" customHeight="1" x14ac:dyDescent="0.25">
      <c r="A615" s="2"/>
      <c r="B615" s="2"/>
      <c r="C615" s="2"/>
      <c r="D615" s="2"/>
      <c r="E615" s="2"/>
      <c r="F615" s="2"/>
      <c r="K615" s="2"/>
      <c r="L615" s="2"/>
      <c r="N615" s="11"/>
    </row>
    <row r="616" spans="1:14" ht="19.5" customHeight="1" x14ac:dyDescent="0.25">
      <c r="A616" s="2"/>
      <c r="B616" s="2"/>
      <c r="C616" s="2"/>
      <c r="D616" s="2"/>
      <c r="E616" s="2"/>
      <c r="F616" s="2"/>
      <c r="K616" s="2"/>
      <c r="L616" s="2"/>
      <c r="N616" s="11"/>
    </row>
    <row r="617" spans="1:14" ht="19.5" customHeight="1" x14ac:dyDescent="0.25">
      <c r="A617" s="2"/>
      <c r="B617" s="2"/>
      <c r="C617" s="2"/>
      <c r="D617" s="2"/>
      <c r="E617" s="2"/>
      <c r="F617" s="2"/>
      <c r="K617" s="2"/>
      <c r="L617" s="2"/>
      <c r="N617" s="11"/>
    </row>
    <row r="618" spans="1:14" ht="19.5" customHeight="1" x14ac:dyDescent="0.25">
      <c r="A618" s="2"/>
      <c r="B618" s="2"/>
      <c r="C618" s="2"/>
      <c r="D618" s="2"/>
      <c r="E618" s="2"/>
      <c r="F618" s="2"/>
      <c r="K618" s="2"/>
      <c r="L618" s="2"/>
      <c r="N618" s="11"/>
    </row>
  </sheetData>
  <sortState ref="B11:F505">
    <sortCondition ref="F11:F505"/>
  </sortState>
  <mergeCells count="38">
    <mergeCell ref="K509:N509"/>
    <mergeCell ref="B510:B515"/>
    <mergeCell ref="H510:I510"/>
    <mergeCell ref="K510:N510"/>
    <mergeCell ref="H511:I511"/>
    <mergeCell ref="K511:N511"/>
    <mergeCell ref="H512:I512"/>
    <mergeCell ref="H513:I513"/>
    <mergeCell ref="H514:I514"/>
    <mergeCell ref="H515:I515"/>
    <mergeCell ref="K515:N515"/>
    <mergeCell ref="A6:N6"/>
    <mergeCell ref="A7:N7"/>
    <mergeCell ref="A9:A10"/>
    <mergeCell ref="B9:B10"/>
    <mergeCell ref="C9:C10"/>
    <mergeCell ref="D9:D10"/>
    <mergeCell ref="E9:E10"/>
    <mergeCell ref="F9:F10"/>
    <mergeCell ref="G9:J9"/>
    <mergeCell ref="K9:K10"/>
    <mergeCell ref="L9:L10"/>
    <mergeCell ref="M9:M10"/>
    <mergeCell ref="N9:N10"/>
    <mergeCell ref="A5:N5"/>
    <mergeCell ref="A1:D1"/>
    <mergeCell ref="K1:N1"/>
    <mergeCell ref="A2:D2"/>
    <mergeCell ref="K2:N2"/>
    <mergeCell ref="A4:N4"/>
    <mergeCell ref="G335:K335"/>
    <mergeCell ref="G352:K352"/>
    <mergeCell ref="G375:K375"/>
    <mergeCell ref="G117:K117"/>
    <mergeCell ref="G149:K149"/>
    <mergeCell ref="G212:K212"/>
    <mergeCell ref="G267:K267"/>
    <mergeCell ref="G286:K286"/>
  </mergeCells>
  <pageMargins left="0.2" right="0.4" top="0.5" bottom="0.3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7"/>
  <sheetViews>
    <sheetView tabSelected="1" topLeftCell="A590" zoomScaleNormal="100" workbookViewId="0">
      <selection activeCell="Q602" sqref="Q602"/>
    </sheetView>
  </sheetViews>
  <sheetFormatPr defaultColWidth="9.140625" defaultRowHeight="17.25" customHeight="1" x14ac:dyDescent="0.25"/>
  <cols>
    <col min="1" max="1" width="4.5703125" style="1" customWidth="1"/>
    <col min="2" max="2" width="22" style="4" customWidth="1"/>
    <col min="3" max="3" width="9.28515625" style="4" customWidth="1"/>
    <col min="4" max="4" width="12" style="4" customWidth="1"/>
    <col min="5" max="5" width="14" style="1" hidden="1" customWidth="1"/>
    <col min="6" max="6" width="10.85546875" style="1" customWidth="1"/>
    <col min="7" max="10" width="6.42578125" style="2" customWidth="1"/>
    <col min="11" max="11" width="7.140625" style="5" customWidth="1"/>
    <col min="12" max="12" width="16.7109375" style="5" customWidth="1"/>
    <col min="13" max="13" width="9.7109375" style="2" customWidth="1"/>
    <col min="14" max="14" width="14.5703125" style="10" customWidth="1"/>
    <col min="15" max="16384" width="9.140625" style="2"/>
  </cols>
  <sheetData>
    <row r="1" spans="1:14" ht="17.25" customHeight="1" x14ac:dyDescent="0.25">
      <c r="A1" s="99" t="s">
        <v>72</v>
      </c>
      <c r="B1" s="99"/>
      <c r="C1" s="99"/>
      <c r="D1" s="99"/>
      <c r="E1" s="60"/>
      <c r="G1" s="6"/>
      <c r="H1" s="6"/>
      <c r="I1" s="6"/>
      <c r="K1" s="96" t="s">
        <v>73</v>
      </c>
      <c r="L1" s="96"/>
      <c r="M1" s="96"/>
      <c r="N1" s="96"/>
    </row>
    <row r="2" spans="1:14" ht="17.25" customHeight="1" x14ac:dyDescent="0.25">
      <c r="A2" s="96" t="s">
        <v>74</v>
      </c>
      <c r="B2" s="96"/>
      <c r="C2" s="96"/>
      <c r="D2" s="96"/>
      <c r="E2" s="59"/>
      <c r="G2" s="6"/>
      <c r="H2" s="6"/>
      <c r="I2" s="6"/>
      <c r="K2" s="96" t="s">
        <v>75</v>
      </c>
      <c r="L2" s="96"/>
      <c r="M2" s="96"/>
      <c r="N2" s="96"/>
    </row>
    <row r="3" spans="1:14" ht="17.25" customHeight="1" x14ac:dyDescent="0.25">
      <c r="B3" s="3"/>
      <c r="D3" s="1"/>
      <c r="N3" s="59"/>
    </row>
    <row r="4" spans="1:14" ht="17.25" customHeight="1" x14ac:dyDescent="0.3">
      <c r="A4" s="97" t="s">
        <v>421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</row>
    <row r="5" spans="1:14" ht="17.25" customHeight="1" x14ac:dyDescent="0.25">
      <c r="A5" s="109" t="s">
        <v>3644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</row>
    <row r="6" spans="1:14" ht="17.25" customHeight="1" x14ac:dyDescent="0.25">
      <c r="A6" s="98" t="s">
        <v>3647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</row>
    <row r="7" spans="1:14" ht="17.25" customHeight="1" x14ac:dyDescent="0.25">
      <c r="A7" s="98" t="s">
        <v>423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</row>
    <row r="8" spans="1:14" ht="17.25" customHeight="1" x14ac:dyDescent="0.25">
      <c r="D8" s="1"/>
    </row>
    <row r="9" spans="1:14" ht="18" customHeight="1" x14ac:dyDescent="0.25">
      <c r="A9" s="87" t="s">
        <v>76</v>
      </c>
      <c r="B9" s="89" t="s">
        <v>77</v>
      </c>
      <c r="C9" s="101" t="s">
        <v>78</v>
      </c>
      <c r="D9" s="85" t="s">
        <v>79</v>
      </c>
      <c r="E9" s="85" t="s">
        <v>424</v>
      </c>
      <c r="F9" s="85" t="s">
        <v>80</v>
      </c>
      <c r="G9" s="89" t="s">
        <v>81</v>
      </c>
      <c r="H9" s="90"/>
      <c r="I9" s="90"/>
      <c r="J9" s="82"/>
      <c r="K9" s="85" t="s">
        <v>82</v>
      </c>
      <c r="L9" s="87" t="s">
        <v>83</v>
      </c>
      <c r="M9" s="87" t="s">
        <v>0</v>
      </c>
      <c r="N9" s="87" t="s">
        <v>1</v>
      </c>
    </row>
    <row r="10" spans="1:14" ht="18" customHeight="1" x14ac:dyDescent="0.25">
      <c r="A10" s="88"/>
      <c r="B10" s="100"/>
      <c r="C10" s="102"/>
      <c r="D10" s="86"/>
      <c r="E10" s="86"/>
      <c r="F10" s="86"/>
      <c r="G10" s="58" t="s">
        <v>84</v>
      </c>
      <c r="H10" s="58" t="s">
        <v>85</v>
      </c>
      <c r="I10" s="58" t="s">
        <v>86</v>
      </c>
      <c r="J10" s="58" t="s">
        <v>87</v>
      </c>
      <c r="K10" s="86"/>
      <c r="L10" s="88"/>
      <c r="M10" s="88"/>
      <c r="N10" s="88"/>
    </row>
    <row r="11" spans="1:14" ht="18" customHeight="1" x14ac:dyDescent="0.25">
      <c r="A11" s="7">
        <v>1</v>
      </c>
      <c r="B11" s="48" t="s">
        <v>1023</v>
      </c>
      <c r="C11" s="49" t="s">
        <v>269</v>
      </c>
      <c r="D11" s="50" t="s">
        <v>903</v>
      </c>
      <c r="E11" s="50" t="s">
        <v>1024</v>
      </c>
      <c r="F11" s="50" t="s">
        <v>3587</v>
      </c>
      <c r="G11" s="47">
        <v>51</v>
      </c>
      <c r="H11" s="47">
        <v>77</v>
      </c>
      <c r="I11" s="9">
        <v>76</v>
      </c>
      <c r="J11" s="9">
        <v>48</v>
      </c>
      <c r="K11" s="37">
        <f t="shared" ref="K11:K18" si="0">G11+H11+I11+J11</f>
        <v>252</v>
      </c>
      <c r="L11" s="7" t="str">
        <f>VLOOKUP(M11,'Convert table'!$A$1:$B$15,2,0)</f>
        <v>Cao trung cấp</v>
      </c>
      <c r="M11" s="8" t="str">
        <f t="shared" ref="M11:M18" si="1">IF(K11&gt;=376,"C2.2",IF(K11&gt;=351,"C2.1",IF(K11&gt;=326,"C1.2",IF(K11&gt;=301,"C1.1",IF(K11&gt;=276,"B2.2",IF(K11&gt;=251,"B2.1",IF(K11&gt;=226,"B1.4",IF(K11&gt;=201,"B1.3",IF(K11&gt;=176,"B1.2",IF(K11&gt;=151,"B1.1",IF(K11&gt;=126,"A2.2",IF(K11&gt;=101,"A2.1",IF(K11&gt;=76,"A1.2","A1.1")))))))))))))</f>
        <v>B2.1</v>
      </c>
      <c r="N11" s="58" t="str">
        <f>VLOOKUP(M11,'Convert table'!$A$1:$C$15,3,0)</f>
        <v>VNU-ETP 9</v>
      </c>
    </row>
    <row r="12" spans="1:14" ht="18" customHeight="1" x14ac:dyDescent="0.25">
      <c r="A12" s="7">
        <v>2</v>
      </c>
      <c r="B12" s="48" t="s">
        <v>1113</v>
      </c>
      <c r="C12" s="49" t="s">
        <v>1114</v>
      </c>
      <c r="D12" s="50" t="s">
        <v>789</v>
      </c>
      <c r="E12" s="50" t="s">
        <v>1115</v>
      </c>
      <c r="F12" s="50" t="s">
        <v>3588</v>
      </c>
      <c r="G12" s="47">
        <v>59</v>
      </c>
      <c r="H12" s="47">
        <v>59</v>
      </c>
      <c r="I12" s="9">
        <v>71</v>
      </c>
      <c r="J12" s="9">
        <v>60</v>
      </c>
      <c r="K12" s="37">
        <f t="shared" si="0"/>
        <v>249</v>
      </c>
      <c r="L12" s="7" t="str">
        <f>VLOOKUP(M12,'Convert table'!$A$1:$B$15,2,0)</f>
        <v>Trung cấp</v>
      </c>
      <c r="M12" s="8" t="str">
        <f t="shared" si="1"/>
        <v>B1.4</v>
      </c>
      <c r="N12" s="58" t="str">
        <f>VLOOKUP(M12,'Convert table'!$A$1:$C$15,3,0)</f>
        <v>VNU-ETP 8</v>
      </c>
    </row>
    <row r="13" spans="1:14" ht="18" customHeight="1" x14ac:dyDescent="0.25">
      <c r="A13" s="7">
        <v>3</v>
      </c>
      <c r="B13" s="48" t="s">
        <v>1197</v>
      </c>
      <c r="C13" s="49" t="s">
        <v>1198</v>
      </c>
      <c r="D13" s="50" t="s">
        <v>358</v>
      </c>
      <c r="E13" s="50" t="s">
        <v>1199</v>
      </c>
      <c r="F13" s="50" t="s">
        <v>3591</v>
      </c>
      <c r="G13" s="47">
        <v>33</v>
      </c>
      <c r="H13" s="47">
        <v>34</v>
      </c>
      <c r="I13" s="9">
        <v>3</v>
      </c>
      <c r="J13" s="9">
        <v>26</v>
      </c>
      <c r="K13" s="37">
        <f t="shared" si="0"/>
        <v>96</v>
      </c>
      <c r="L13" s="7" t="str">
        <f>VLOOKUP(M13,'Convert table'!$A$1:$B$15,2,0)</f>
        <v>Khởi đầu</v>
      </c>
      <c r="M13" s="8" t="str">
        <f t="shared" si="1"/>
        <v>A1.2</v>
      </c>
      <c r="N13" s="58" t="str">
        <f>VLOOKUP(M13,'Convert table'!$A$1:$C$15,3,0)</f>
        <v>VNU-ETP 2</v>
      </c>
    </row>
    <row r="14" spans="1:14" ht="18" customHeight="1" x14ac:dyDescent="0.25">
      <c r="A14" s="7">
        <v>4</v>
      </c>
      <c r="B14" s="48" t="s">
        <v>1572</v>
      </c>
      <c r="C14" s="49" t="s">
        <v>188</v>
      </c>
      <c r="D14" s="50" t="s">
        <v>603</v>
      </c>
      <c r="E14" s="50" t="s">
        <v>1573</v>
      </c>
      <c r="F14" s="50" t="s">
        <v>3634</v>
      </c>
      <c r="G14" s="47">
        <v>66</v>
      </c>
      <c r="H14" s="47">
        <v>49</v>
      </c>
      <c r="I14" s="9">
        <v>20</v>
      </c>
      <c r="J14" s="9">
        <v>28</v>
      </c>
      <c r="K14" s="37">
        <f t="shared" si="0"/>
        <v>163</v>
      </c>
      <c r="L14" s="7" t="str">
        <f>VLOOKUP(M14,'Convert table'!$A$1:$B$15,2,0)</f>
        <v>Sơ trung cấp</v>
      </c>
      <c r="M14" s="8" t="str">
        <f t="shared" si="1"/>
        <v>B1.1</v>
      </c>
      <c r="N14" s="58" t="str">
        <f>VLOOKUP(M14,'Convert table'!$A$1:$C$15,3,0)</f>
        <v>VNU-ETP 5</v>
      </c>
    </row>
    <row r="15" spans="1:14" ht="18" customHeight="1" x14ac:dyDescent="0.25">
      <c r="A15" s="7">
        <v>5</v>
      </c>
      <c r="B15" s="54" t="s">
        <v>2607</v>
      </c>
      <c r="C15" s="55" t="s">
        <v>426</v>
      </c>
      <c r="D15" s="50" t="s">
        <v>379</v>
      </c>
      <c r="E15" s="50" t="s">
        <v>2608</v>
      </c>
      <c r="F15" s="50">
        <v>160521</v>
      </c>
      <c r="G15" s="9">
        <v>40</v>
      </c>
      <c r="H15" s="9">
        <v>32</v>
      </c>
      <c r="I15" s="9">
        <v>5</v>
      </c>
      <c r="J15" s="9">
        <v>26</v>
      </c>
      <c r="K15" s="37">
        <f t="shared" si="0"/>
        <v>103</v>
      </c>
      <c r="L15" s="7" t="str">
        <f>VLOOKUP(M15,'Convert table'!$A$1:$B$15,2,0)</f>
        <v>Sơ cấp</v>
      </c>
      <c r="M15" s="8" t="str">
        <f t="shared" si="1"/>
        <v>A2.1</v>
      </c>
      <c r="N15" s="58" t="str">
        <f>VLOOKUP(M15,'Convert table'!$A$1:$C$15,3,0)</f>
        <v>VNU-ETP 3</v>
      </c>
    </row>
    <row r="16" spans="1:14" ht="18" customHeight="1" x14ac:dyDescent="0.25">
      <c r="A16" s="7">
        <v>6</v>
      </c>
      <c r="B16" s="54" t="s">
        <v>1073</v>
      </c>
      <c r="C16" s="55" t="s">
        <v>116</v>
      </c>
      <c r="D16" s="50" t="s">
        <v>734</v>
      </c>
      <c r="E16" s="50" t="s">
        <v>2609</v>
      </c>
      <c r="F16" s="50">
        <v>160522</v>
      </c>
      <c r="G16" s="9">
        <v>22</v>
      </c>
      <c r="H16" s="9">
        <v>23</v>
      </c>
      <c r="I16" s="9">
        <v>3</v>
      </c>
      <c r="J16" s="9">
        <v>21</v>
      </c>
      <c r="K16" s="37">
        <f t="shared" si="0"/>
        <v>69</v>
      </c>
      <c r="L16" s="7" t="str">
        <f>VLOOKUP(M16,'Convert table'!$A$1:$B$15,2,0)</f>
        <v>Khởi đầu</v>
      </c>
      <c r="M16" s="8" t="str">
        <f t="shared" si="1"/>
        <v>A1.1</v>
      </c>
      <c r="N16" s="58" t="str">
        <f>VLOOKUP(M16,'Convert table'!$A$1:$C$15,3,0)</f>
        <v>VNU-ETP 1</v>
      </c>
    </row>
    <row r="17" spans="1:14" ht="18" customHeight="1" x14ac:dyDescent="0.25">
      <c r="A17" s="7">
        <v>7</v>
      </c>
      <c r="B17" s="54" t="s">
        <v>2610</v>
      </c>
      <c r="C17" s="55" t="s">
        <v>116</v>
      </c>
      <c r="D17" s="50" t="s">
        <v>2611</v>
      </c>
      <c r="E17" s="50" t="s">
        <v>2612</v>
      </c>
      <c r="F17" s="50">
        <v>160523</v>
      </c>
      <c r="G17" s="9">
        <v>33</v>
      </c>
      <c r="H17" s="9">
        <v>33</v>
      </c>
      <c r="I17" s="9">
        <v>8</v>
      </c>
      <c r="J17" s="9">
        <v>41</v>
      </c>
      <c r="K17" s="37">
        <f t="shared" si="0"/>
        <v>115</v>
      </c>
      <c r="L17" s="7" t="str">
        <f>VLOOKUP(M17,'Convert table'!$A$1:$B$15,2,0)</f>
        <v>Sơ cấp</v>
      </c>
      <c r="M17" s="8" t="str">
        <f t="shared" si="1"/>
        <v>A2.1</v>
      </c>
      <c r="N17" s="58" t="str">
        <f>VLOOKUP(M17,'Convert table'!$A$1:$C$15,3,0)</f>
        <v>VNU-ETP 3</v>
      </c>
    </row>
    <row r="18" spans="1:14" ht="18" customHeight="1" x14ac:dyDescent="0.25">
      <c r="A18" s="7">
        <v>8</v>
      </c>
      <c r="B18" s="54" t="s">
        <v>2613</v>
      </c>
      <c r="C18" s="55" t="s">
        <v>116</v>
      </c>
      <c r="D18" s="50" t="s">
        <v>720</v>
      </c>
      <c r="E18" s="50" t="s">
        <v>2614</v>
      </c>
      <c r="F18" s="50">
        <v>160524</v>
      </c>
      <c r="G18" s="9">
        <v>34</v>
      </c>
      <c r="H18" s="9">
        <v>37</v>
      </c>
      <c r="I18" s="9">
        <v>8</v>
      </c>
      <c r="J18" s="9">
        <v>27</v>
      </c>
      <c r="K18" s="37">
        <f t="shared" si="0"/>
        <v>106</v>
      </c>
      <c r="L18" s="7" t="str">
        <f>VLOOKUP(M18,'Convert table'!$A$1:$B$15,2,0)</f>
        <v>Sơ cấp</v>
      </c>
      <c r="M18" s="8" t="str">
        <f t="shared" si="1"/>
        <v>A2.1</v>
      </c>
      <c r="N18" s="58" t="str">
        <f>VLOOKUP(M18,'Convert table'!$A$1:$C$15,3,0)</f>
        <v>VNU-ETP 3</v>
      </c>
    </row>
    <row r="19" spans="1:14" ht="18" customHeight="1" x14ac:dyDescent="0.25">
      <c r="A19" s="7">
        <v>9</v>
      </c>
      <c r="B19" s="54" t="s">
        <v>2615</v>
      </c>
      <c r="C19" s="55" t="s">
        <v>191</v>
      </c>
      <c r="D19" s="50" t="s">
        <v>2616</v>
      </c>
      <c r="E19" s="50" t="s">
        <v>2617</v>
      </c>
      <c r="F19" s="50">
        <v>160525</v>
      </c>
      <c r="G19" s="71" t="s">
        <v>3643</v>
      </c>
      <c r="H19" s="72"/>
      <c r="I19" s="72"/>
      <c r="J19" s="72"/>
      <c r="K19" s="73"/>
      <c r="L19" s="7"/>
      <c r="M19" s="8"/>
      <c r="N19" s="58"/>
    </row>
    <row r="20" spans="1:14" ht="18" customHeight="1" x14ac:dyDescent="0.25">
      <c r="A20" s="7">
        <v>10</v>
      </c>
      <c r="B20" s="54" t="s">
        <v>2618</v>
      </c>
      <c r="C20" s="55" t="s">
        <v>127</v>
      </c>
      <c r="D20" s="50" t="s">
        <v>420</v>
      </c>
      <c r="E20" s="50" t="s">
        <v>2619</v>
      </c>
      <c r="F20" s="50">
        <v>160526</v>
      </c>
      <c r="G20" s="9">
        <v>32</v>
      </c>
      <c r="H20" s="9">
        <v>31</v>
      </c>
      <c r="I20" s="9">
        <v>12</v>
      </c>
      <c r="J20" s="9">
        <v>3</v>
      </c>
      <c r="K20" s="37">
        <f>G20+H20+I20+J20</f>
        <v>78</v>
      </c>
      <c r="L20" s="7" t="str">
        <f>VLOOKUP(M20,'Convert table'!$A$1:$B$15,2,0)</f>
        <v>Khởi đầu</v>
      </c>
      <c r="M20" s="8" t="str">
        <f>IF(K20&gt;=376,"C2.2",IF(K20&gt;=351,"C2.1",IF(K20&gt;=326,"C1.2",IF(K20&gt;=301,"C1.1",IF(K20&gt;=276,"B2.2",IF(K20&gt;=251,"B2.1",IF(K20&gt;=226,"B1.4",IF(K20&gt;=201,"B1.3",IF(K20&gt;=176,"B1.2",IF(K20&gt;=151,"B1.1",IF(K20&gt;=126,"A2.2",IF(K20&gt;=101,"A2.1",IF(K20&gt;=76,"A1.2","A1.1")))))))))))))</f>
        <v>A1.2</v>
      </c>
      <c r="N20" s="58" t="str">
        <f>VLOOKUP(M20,'Convert table'!$A$1:$C$15,3,0)</f>
        <v>VNU-ETP 2</v>
      </c>
    </row>
    <row r="21" spans="1:14" ht="18" customHeight="1" x14ac:dyDescent="0.25">
      <c r="A21" s="7">
        <v>11</v>
      </c>
      <c r="B21" s="54" t="s">
        <v>2620</v>
      </c>
      <c r="C21" s="55" t="s">
        <v>127</v>
      </c>
      <c r="D21" s="50" t="s">
        <v>610</v>
      </c>
      <c r="E21" s="50" t="s">
        <v>2621</v>
      </c>
      <c r="F21" s="50">
        <v>160527</v>
      </c>
      <c r="G21" s="9">
        <v>43</v>
      </c>
      <c r="H21" s="9">
        <v>33</v>
      </c>
      <c r="I21" s="9">
        <v>12</v>
      </c>
      <c r="J21" s="9">
        <v>36</v>
      </c>
      <c r="K21" s="37">
        <f>G21+H21+I21+J21</f>
        <v>124</v>
      </c>
      <c r="L21" s="7" t="str">
        <f>VLOOKUP(M21,'Convert table'!$A$1:$B$15,2,0)</f>
        <v>Sơ cấp</v>
      </c>
      <c r="M21" s="8" t="str">
        <f>IF(K21&gt;=376,"C2.2",IF(K21&gt;=351,"C2.1",IF(K21&gt;=326,"C1.2",IF(K21&gt;=301,"C1.1",IF(K21&gt;=276,"B2.2",IF(K21&gt;=251,"B2.1",IF(K21&gt;=226,"B1.4",IF(K21&gt;=201,"B1.3",IF(K21&gt;=176,"B1.2",IF(K21&gt;=151,"B1.1",IF(K21&gt;=126,"A2.2",IF(K21&gt;=101,"A2.1",IF(K21&gt;=76,"A1.2","A1.1")))))))))))))</f>
        <v>A2.1</v>
      </c>
      <c r="N21" s="58" t="str">
        <f>VLOOKUP(M21,'Convert table'!$A$1:$C$15,3,0)</f>
        <v>VNU-ETP 3</v>
      </c>
    </row>
    <row r="22" spans="1:14" ht="18" customHeight="1" x14ac:dyDescent="0.25">
      <c r="A22" s="7">
        <v>12</v>
      </c>
      <c r="B22" s="54" t="s">
        <v>2622</v>
      </c>
      <c r="C22" s="55" t="s">
        <v>127</v>
      </c>
      <c r="D22" s="50" t="s">
        <v>401</v>
      </c>
      <c r="E22" s="50" t="s">
        <v>2623</v>
      </c>
      <c r="F22" s="50">
        <v>160528</v>
      </c>
      <c r="G22" s="9">
        <v>40</v>
      </c>
      <c r="H22" s="9">
        <v>40</v>
      </c>
      <c r="I22" s="9">
        <v>16</v>
      </c>
      <c r="J22" s="9">
        <v>29</v>
      </c>
      <c r="K22" s="37">
        <f>G22+H22+I22+J22</f>
        <v>125</v>
      </c>
      <c r="L22" s="7" t="str">
        <f>VLOOKUP(M22,'Convert table'!$A$1:$B$15,2,0)</f>
        <v>Sơ cấp</v>
      </c>
      <c r="M22" s="8" t="str">
        <f>IF(K22&gt;=376,"C2.2",IF(K22&gt;=351,"C2.1",IF(K22&gt;=326,"C1.2",IF(K22&gt;=301,"C1.1",IF(K22&gt;=276,"B2.2",IF(K22&gt;=251,"B2.1",IF(K22&gt;=226,"B1.4",IF(K22&gt;=201,"B1.3",IF(K22&gt;=176,"B1.2",IF(K22&gt;=151,"B1.1",IF(K22&gt;=126,"A2.2",IF(K22&gt;=101,"A2.1",IF(K22&gt;=76,"A1.2","A1.1")))))))))))))</f>
        <v>A2.1</v>
      </c>
      <c r="N22" s="58" t="str">
        <f>VLOOKUP(M22,'Convert table'!$A$1:$C$15,3,0)</f>
        <v>VNU-ETP 3</v>
      </c>
    </row>
    <row r="23" spans="1:14" ht="18" customHeight="1" x14ac:dyDescent="0.25">
      <c r="A23" s="7">
        <v>13</v>
      </c>
      <c r="B23" s="54" t="s">
        <v>2624</v>
      </c>
      <c r="C23" s="55" t="s">
        <v>127</v>
      </c>
      <c r="D23" s="50" t="s">
        <v>660</v>
      </c>
      <c r="E23" s="50" t="s">
        <v>2625</v>
      </c>
      <c r="F23" s="50">
        <v>160529</v>
      </c>
      <c r="G23" s="9">
        <v>47</v>
      </c>
      <c r="H23" s="9">
        <v>40</v>
      </c>
      <c r="I23" s="9">
        <v>33</v>
      </c>
      <c r="J23" s="9">
        <v>51</v>
      </c>
      <c r="K23" s="37">
        <f>G23+H23+I23+J23</f>
        <v>171</v>
      </c>
      <c r="L23" s="7" t="str">
        <f>VLOOKUP(M23,'Convert table'!$A$1:$B$15,2,0)</f>
        <v>Sơ trung cấp</v>
      </c>
      <c r="M23" s="8" t="str">
        <f>IF(K23&gt;=376,"C2.2",IF(K23&gt;=351,"C2.1",IF(K23&gt;=326,"C1.2",IF(K23&gt;=301,"C1.1",IF(K23&gt;=276,"B2.2",IF(K23&gt;=251,"B2.1",IF(K23&gt;=226,"B1.4",IF(K23&gt;=201,"B1.3",IF(K23&gt;=176,"B1.2",IF(K23&gt;=151,"B1.1",IF(K23&gt;=126,"A2.2",IF(K23&gt;=101,"A2.1",IF(K23&gt;=76,"A1.2","A1.1")))))))))))))</f>
        <v>B1.1</v>
      </c>
      <c r="N23" s="58" t="str">
        <f>VLOOKUP(M23,'Convert table'!$A$1:$C$15,3,0)</f>
        <v>VNU-ETP 5</v>
      </c>
    </row>
    <row r="24" spans="1:14" ht="18" customHeight="1" x14ac:dyDescent="0.25">
      <c r="A24" s="7">
        <v>14</v>
      </c>
      <c r="B24" s="54" t="s">
        <v>1833</v>
      </c>
      <c r="C24" s="55" t="s">
        <v>127</v>
      </c>
      <c r="D24" s="50" t="s">
        <v>529</v>
      </c>
      <c r="E24" s="50" t="s">
        <v>2626</v>
      </c>
      <c r="F24" s="50">
        <v>160530</v>
      </c>
      <c r="G24" s="9">
        <v>32</v>
      </c>
      <c r="H24" s="9">
        <v>38</v>
      </c>
      <c r="I24" s="9">
        <v>16</v>
      </c>
      <c r="J24" s="9">
        <v>43</v>
      </c>
      <c r="K24" s="37">
        <f>G24+H24+I24+J24</f>
        <v>129</v>
      </c>
      <c r="L24" s="7" t="str">
        <f>VLOOKUP(M24,'Convert table'!$A$1:$B$15,2,0)</f>
        <v>Sơ cấp</v>
      </c>
      <c r="M24" s="8" t="str">
        <f>IF(K24&gt;=376,"C2.2",IF(K24&gt;=351,"C2.1",IF(K24&gt;=326,"C1.2",IF(K24&gt;=301,"C1.1",IF(K24&gt;=276,"B2.2",IF(K24&gt;=251,"B2.1",IF(K24&gt;=226,"B1.4",IF(K24&gt;=201,"B1.3",IF(K24&gt;=176,"B1.2",IF(K24&gt;=151,"B1.1",IF(K24&gt;=126,"A2.2",IF(K24&gt;=101,"A2.1",IF(K24&gt;=76,"A1.2","A1.1")))))))))))))</f>
        <v>A2.2</v>
      </c>
      <c r="N24" s="58" t="str">
        <f>VLOOKUP(M24,'Convert table'!$A$1:$C$15,3,0)</f>
        <v>VNU-ETP 4</v>
      </c>
    </row>
    <row r="25" spans="1:14" ht="18" customHeight="1" x14ac:dyDescent="0.25">
      <c r="A25" s="7">
        <v>15</v>
      </c>
      <c r="B25" s="54" t="s">
        <v>218</v>
      </c>
      <c r="C25" s="55" t="s">
        <v>127</v>
      </c>
      <c r="D25" s="50" t="s">
        <v>355</v>
      </c>
      <c r="E25" s="50" t="s">
        <v>2627</v>
      </c>
      <c r="F25" s="50">
        <v>160531</v>
      </c>
      <c r="G25" s="71" t="s">
        <v>3643</v>
      </c>
      <c r="H25" s="72"/>
      <c r="I25" s="72"/>
      <c r="J25" s="72"/>
      <c r="K25" s="73"/>
      <c r="L25" s="7"/>
      <c r="M25" s="8"/>
      <c r="N25" s="58"/>
    </row>
    <row r="26" spans="1:14" ht="18" customHeight="1" x14ac:dyDescent="0.25">
      <c r="A26" s="7">
        <v>16</v>
      </c>
      <c r="B26" s="54" t="s">
        <v>302</v>
      </c>
      <c r="C26" s="55" t="s">
        <v>127</v>
      </c>
      <c r="D26" s="50" t="s">
        <v>1689</v>
      </c>
      <c r="E26" s="50" t="s">
        <v>2628</v>
      </c>
      <c r="F26" s="50">
        <v>160532</v>
      </c>
      <c r="G26" s="9">
        <v>47</v>
      </c>
      <c r="H26" s="9">
        <v>56</v>
      </c>
      <c r="I26" s="9">
        <v>37</v>
      </c>
      <c r="J26" s="9">
        <v>40</v>
      </c>
      <c r="K26" s="37">
        <f t="shared" ref="K26:K40" si="2">G26+H26+I26+J26</f>
        <v>180</v>
      </c>
      <c r="L26" s="7" t="str">
        <f>VLOOKUP(M26,'Convert table'!$A$1:$B$15,2,0)</f>
        <v>Sơ trung cấp</v>
      </c>
      <c r="M26" s="8" t="str">
        <f t="shared" ref="M26:M40" si="3">IF(K26&gt;=376,"C2.2",IF(K26&gt;=351,"C2.1",IF(K26&gt;=326,"C1.2",IF(K26&gt;=301,"C1.1",IF(K26&gt;=276,"B2.2",IF(K26&gt;=251,"B2.1",IF(K26&gt;=226,"B1.4",IF(K26&gt;=201,"B1.3",IF(K26&gt;=176,"B1.2",IF(K26&gt;=151,"B1.1",IF(K26&gt;=126,"A2.2",IF(K26&gt;=101,"A2.1",IF(K26&gt;=76,"A1.2","A1.1")))))))))))))</f>
        <v>B1.2</v>
      </c>
      <c r="N26" s="58" t="str">
        <f>VLOOKUP(M26,'Convert table'!$A$1:$C$15,3,0)</f>
        <v>VNU-ETP 6</v>
      </c>
    </row>
    <row r="27" spans="1:14" ht="18" customHeight="1" x14ac:dyDescent="0.25">
      <c r="A27" s="7">
        <v>17</v>
      </c>
      <c r="B27" s="54" t="s">
        <v>192</v>
      </c>
      <c r="C27" s="55" t="s">
        <v>127</v>
      </c>
      <c r="D27" s="50" t="s">
        <v>2629</v>
      </c>
      <c r="E27" s="50" t="s">
        <v>2630</v>
      </c>
      <c r="F27" s="50">
        <v>160533</v>
      </c>
      <c r="G27" s="9">
        <v>55</v>
      </c>
      <c r="H27" s="9">
        <v>45</v>
      </c>
      <c r="I27" s="9">
        <v>36</v>
      </c>
      <c r="J27" s="9">
        <v>28</v>
      </c>
      <c r="K27" s="37">
        <f t="shared" si="2"/>
        <v>164</v>
      </c>
      <c r="L27" s="7" t="str">
        <f>VLOOKUP(M27,'Convert table'!$A$1:$B$15,2,0)</f>
        <v>Sơ trung cấp</v>
      </c>
      <c r="M27" s="8" t="str">
        <f t="shared" si="3"/>
        <v>B1.1</v>
      </c>
      <c r="N27" s="58" t="str">
        <f>VLOOKUP(M27,'Convert table'!$A$1:$C$15,3,0)</f>
        <v>VNU-ETP 5</v>
      </c>
    </row>
    <row r="28" spans="1:14" ht="18" customHeight="1" x14ac:dyDescent="0.25">
      <c r="A28" s="7">
        <v>18</v>
      </c>
      <c r="B28" s="54" t="s">
        <v>2631</v>
      </c>
      <c r="C28" s="55" t="s">
        <v>127</v>
      </c>
      <c r="D28" s="50" t="s">
        <v>2632</v>
      </c>
      <c r="E28" s="50" t="s">
        <v>2633</v>
      </c>
      <c r="F28" s="50">
        <v>160534</v>
      </c>
      <c r="G28" s="9">
        <v>48</v>
      </c>
      <c r="H28" s="9">
        <v>43</v>
      </c>
      <c r="I28" s="9">
        <v>21</v>
      </c>
      <c r="J28" s="9">
        <v>55</v>
      </c>
      <c r="K28" s="37">
        <f t="shared" si="2"/>
        <v>167</v>
      </c>
      <c r="L28" s="7" t="str">
        <f>VLOOKUP(M28,'Convert table'!$A$1:$B$15,2,0)</f>
        <v>Sơ trung cấp</v>
      </c>
      <c r="M28" s="8" t="str">
        <f t="shared" si="3"/>
        <v>B1.1</v>
      </c>
      <c r="N28" s="58" t="str">
        <f>VLOOKUP(M28,'Convert table'!$A$1:$C$15,3,0)</f>
        <v>VNU-ETP 5</v>
      </c>
    </row>
    <row r="29" spans="1:14" ht="18" customHeight="1" x14ac:dyDescent="0.25">
      <c r="A29" s="7">
        <v>19</v>
      </c>
      <c r="B29" s="54" t="s">
        <v>2634</v>
      </c>
      <c r="C29" s="55" t="s">
        <v>127</v>
      </c>
      <c r="D29" s="50" t="s">
        <v>2635</v>
      </c>
      <c r="E29" s="50" t="s">
        <v>2636</v>
      </c>
      <c r="F29" s="50">
        <v>160536</v>
      </c>
      <c r="G29" s="9">
        <v>35</v>
      </c>
      <c r="H29" s="9">
        <v>38</v>
      </c>
      <c r="I29" s="9">
        <v>12</v>
      </c>
      <c r="J29" s="9">
        <v>26</v>
      </c>
      <c r="K29" s="37">
        <f t="shared" si="2"/>
        <v>111</v>
      </c>
      <c r="L29" s="7" t="str">
        <f>VLOOKUP(M29,'Convert table'!$A$1:$B$15,2,0)</f>
        <v>Sơ cấp</v>
      </c>
      <c r="M29" s="8" t="str">
        <f t="shared" si="3"/>
        <v>A2.1</v>
      </c>
      <c r="N29" s="58" t="str">
        <f>VLOOKUP(M29,'Convert table'!$A$1:$C$15,3,0)</f>
        <v>VNU-ETP 3</v>
      </c>
    </row>
    <row r="30" spans="1:14" ht="18" customHeight="1" x14ac:dyDescent="0.25">
      <c r="A30" s="7">
        <v>20</v>
      </c>
      <c r="B30" s="54" t="s">
        <v>2273</v>
      </c>
      <c r="C30" s="55" t="s">
        <v>127</v>
      </c>
      <c r="D30" s="50" t="s">
        <v>639</v>
      </c>
      <c r="E30" s="50" t="s">
        <v>2637</v>
      </c>
      <c r="F30" s="50">
        <v>160537</v>
      </c>
      <c r="G30" s="9">
        <v>30</v>
      </c>
      <c r="H30" s="9">
        <v>15</v>
      </c>
      <c r="I30" s="9">
        <v>0</v>
      </c>
      <c r="J30" s="9">
        <v>2</v>
      </c>
      <c r="K30" s="37">
        <f t="shared" si="2"/>
        <v>47</v>
      </c>
      <c r="L30" s="7" t="str">
        <f>VLOOKUP(M30,'Convert table'!$A$1:$B$15,2,0)</f>
        <v>Khởi đầu</v>
      </c>
      <c r="M30" s="8" t="str">
        <f t="shared" si="3"/>
        <v>A1.1</v>
      </c>
      <c r="N30" s="58" t="str">
        <f>VLOOKUP(M30,'Convert table'!$A$1:$C$15,3,0)</f>
        <v>VNU-ETP 1</v>
      </c>
    </row>
    <row r="31" spans="1:14" ht="18" customHeight="1" x14ac:dyDescent="0.25">
      <c r="A31" s="7">
        <v>21</v>
      </c>
      <c r="B31" s="54" t="s">
        <v>2638</v>
      </c>
      <c r="C31" s="55" t="s">
        <v>127</v>
      </c>
      <c r="D31" s="50" t="s">
        <v>1524</v>
      </c>
      <c r="E31" s="50" t="s">
        <v>2639</v>
      </c>
      <c r="F31" s="50">
        <v>160538</v>
      </c>
      <c r="G31" s="9">
        <v>42</v>
      </c>
      <c r="H31" s="9">
        <v>48</v>
      </c>
      <c r="I31" s="9">
        <v>20</v>
      </c>
      <c r="J31" s="9">
        <v>30</v>
      </c>
      <c r="K31" s="37">
        <f t="shared" si="2"/>
        <v>140</v>
      </c>
      <c r="L31" s="7" t="str">
        <f>VLOOKUP(M31,'Convert table'!$A$1:$B$15,2,0)</f>
        <v>Sơ cấp</v>
      </c>
      <c r="M31" s="8" t="str">
        <f t="shared" si="3"/>
        <v>A2.2</v>
      </c>
      <c r="N31" s="58" t="str">
        <f>VLOOKUP(M31,'Convert table'!$A$1:$C$15,3,0)</f>
        <v>VNU-ETP 4</v>
      </c>
    </row>
    <row r="32" spans="1:14" ht="18" customHeight="1" x14ac:dyDescent="0.25">
      <c r="A32" s="7">
        <v>22</v>
      </c>
      <c r="B32" s="54" t="s">
        <v>2640</v>
      </c>
      <c r="C32" s="55" t="s">
        <v>127</v>
      </c>
      <c r="D32" s="50" t="s">
        <v>2641</v>
      </c>
      <c r="E32" s="50" t="s">
        <v>2642</v>
      </c>
      <c r="F32" s="50">
        <v>160539</v>
      </c>
      <c r="G32" s="9">
        <v>48</v>
      </c>
      <c r="H32" s="9">
        <v>60</v>
      </c>
      <c r="I32" s="9">
        <v>36</v>
      </c>
      <c r="J32" s="9">
        <v>68</v>
      </c>
      <c r="K32" s="37">
        <f t="shared" si="2"/>
        <v>212</v>
      </c>
      <c r="L32" s="7" t="str">
        <f>VLOOKUP(M32,'Convert table'!$A$1:$B$15,2,0)</f>
        <v>Trung cấp</v>
      </c>
      <c r="M32" s="8" t="str">
        <f t="shared" si="3"/>
        <v>B1.3</v>
      </c>
      <c r="N32" s="58" t="str">
        <f>VLOOKUP(M32,'Convert table'!$A$1:$C$15,3,0)</f>
        <v>VNU-ETP 7</v>
      </c>
    </row>
    <row r="33" spans="1:14" ht="18" customHeight="1" x14ac:dyDescent="0.25">
      <c r="A33" s="7">
        <v>23</v>
      </c>
      <c r="B33" s="54" t="s">
        <v>230</v>
      </c>
      <c r="C33" s="55" t="s">
        <v>493</v>
      </c>
      <c r="D33" s="50" t="s">
        <v>1315</v>
      </c>
      <c r="E33" s="50" t="s">
        <v>2643</v>
      </c>
      <c r="F33" s="50">
        <v>160540</v>
      </c>
      <c r="G33" s="9">
        <v>51</v>
      </c>
      <c r="H33" s="9">
        <v>46</v>
      </c>
      <c r="I33" s="9">
        <v>20</v>
      </c>
      <c r="J33" s="9">
        <v>49</v>
      </c>
      <c r="K33" s="37">
        <f t="shared" si="2"/>
        <v>166</v>
      </c>
      <c r="L33" s="7" t="str">
        <f>VLOOKUP(M33,'Convert table'!$A$1:$B$15,2,0)</f>
        <v>Sơ trung cấp</v>
      </c>
      <c r="M33" s="8" t="str">
        <f t="shared" si="3"/>
        <v>B1.1</v>
      </c>
      <c r="N33" s="58" t="str">
        <f>VLOOKUP(M33,'Convert table'!$A$1:$C$15,3,0)</f>
        <v>VNU-ETP 5</v>
      </c>
    </row>
    <row r="34" spans="1:14" ht="18" customHeight="1" x14ac:dyDescent="0.25">
      <c r="A34" s="7">
        <v>24</v>
      </c>
      <c r="B34" s="54" t="s">
        <v>158</v>
      </c>
      <c r="C34" s="55" t="s">
        <v>493</v>
      </c>
      <c r="D34" s="50" t="s">
        <v>2644</v>
      </c>
      <c r="E34" s="50" t="s">
        <v>2645</v>
      </c>
      <c r="F34" s="50">
        <v>160541</v>
      </c>
      <c r="G34" s="9">
        <v>37</v>
      </c>
      <c r="H34" s="9">
        <v>41</v>
      </c>
      <c r="I34" s="9">
        <v>12</v>
      </c>
      <c r="J34" s="9">
        <v>26</v>
      </c>
      <c r="K34" s="37">
        <f t="shared" si="2"/>
        <v>116</v>
      </c>
      <c r="L34" s="7" t="str">
        <f>VLOOKUP(M34,'Convert table'!$A$1:$B$15,2,0)</f>
        <v>Sơ cấp</v>
      </c>
      <c r="M34" s="8" t="str">
        <f t="shared" si="3"/>
        <v>A2.1</v>
      </c>
      <c r="N34" s="58" t="str">
        <f>VLOOKUP(M34,'Convert table'!$A$1:$C$15,3,0)</f>
        <v>VNU-ETP 3</v>
      </c>
    </row>
    <row r="35" spans="1:14" ht="18" customHeight="1" x14ac:dyDescent="0.25">
      <c r="A35" s="7">
        <v>25</v>
      </c>
      <c r="B35" s="54" t="s">
        <v>217</v>
      </c>
      <c r="C35" s="55" t="s">
        <v>493</v>
      </c>
      <c r="D35" s="50" t="s">
        <v>546</v>
      </c>
      <c r="E35" s="50" t="s">
        <v>2646</v>
      </c>
      <c r="F35" s="50">
        <v>160542</v>
      </c>
      <c r="G35" s="9">
        <v>27</v>
      </c>
      <c r="H35" s="9">
        <v>22</v>
      </c>
      <c r="I35" s="9">
        <v>0</v>
      </c>
      <c r="J35" s="9">
        <v>0</v>
      </c>
      <c r="K35" s="37">
        <f t="shared" si="2"/>
        <v>49</v>
      </c>
      <c r="L35" s="7" t="str">
        <f>VLOOKUP(M35,'Convert table'!$A$1:$B$15,2,0)</f>
        <v>Khởi đầu</v>
      </c>
      <c r="M35" s="8" t="str">
        <f t="shared" si="3"/>
        <v>A1.1</v>
      </c>
      <c r="N35" s="58" t="str">
        <f>VLOOKUP(M35,'Convert table'!$A$1:$C$15,3,0)</f>
        <v>VNU-ETP 1</v>
      </c>
    </row>
    <row r="36" spans="1:14" ht="18" customHeight="1" x14ac:dyDescent="0.25">
      <c r="A36" s="7">
        <v>26</v>
      </c>
      <c r="B36" s="54" t="s">
        <v>2647</v>
      </c>
      <c r="C36" s="55" t="s">
        <v>2648</v>
      </c>
      <c r="D36" s="50" t="s">
        <v>481</v>
      </c>
      <c r="E36" s="50" t="s">
        <v>2649</v>
      </c>
      <c r="F36" s="50">
        <v>160543</v>
      </c>
      <c r="G36" s="9">
        <v>54</v>
      </c>
      <c r="H36" s="9">
        <v>37</v>
      </c>
      <c r="I36" s="9">
        <v>12</v>
      </c>
      <c r="J36" s="9">
        <v>18</v>
      </c>
      <c r="K36" s="37">
        <f t="shared" si="2"/>
        <v>121</v>
      </c>
      <c r="L36" s="7" t="str">
        <f>VLOOKUP(M36,'Convert table'!$A$1:$B$15,2,0)</f>
        <v>Sơ cấp</v>
      </c>
      <c r="M36" s="8" t="str">
        <f t="shared" si="3"/>
        <v>A2.1</v>
      </c>
      <c r="N36" s="58" t="str">
        <f>VLOOKUP(M36,'Convert table'!$A$1:$C$15,3,0)</f>
        <v>VNU-ETP 3</v>
      </c>
    </row>
    <row r="37" spans="1:14" ht="18" customHeight="1" x14ac:dyDescent="0.25">
      <c r="A37" s="7">
        <v>27</v>
      </c>
      <c r="B37" s="54" t="s">
        <v>786</v>
      </c>
      <c r="C37" s="55" t="s">
        <v>514</v>
      </c>
      <c r="D37" s="50" t="s">
        <v>801</v>
      </c>
      <c r="E37" s="50" t="s">
        <v>2650</v>
      </c>
      <c r="F37" s="50">
        <v>160544</v>
      </c>
      <c r="G37" s="9">
        <v>21</v>
      </c>
      <c r="H37" s="9">
        <v>24</v>
      </c>
      <c r="I37" s="47">
        <v>0</v>
      </c>
      <c r="J37" s="9">
        <v>0</v>
      </c>
      <c r="K37" s="37">
        <f t="shared" si="2"/>
        <v>45</v>
      </c>
      <c r="L37" s="7" t="str">
        <f>VLOOKUP(M37,'Convert table'!$A$1:$B$15,2,0)</f>
        <v>Khởi đầu</v>
      </c>
      <c r="M37" s="8" t="str">
        <f t="shared" si="3"/>
        <v>A1.1</v>
      </c>
      <c r="N37" s="58" t="str">
        <f>VLOOKUP(M37,'Convert table'!$A$1:$C$15,3,0)</f>
        <v>VNU-ETP 1</v>
      </c>
    </row>
    <row r="38" spans="1:14" ht="18" customHeight="1" x14ac:dyDescent="0.25">
      <c r="A38" s="7">
        <v>28</v>
      </c>
      <c r="B38" s="54" t="s">
        <v>2651</v>
      </c>
      <c r="C38" s="55" t="s">
        <v>514</v>
      </c>
      <c r="D38" s="50" t="s">
        <v>2143</v>
      </c>
      <c r="E38" s="50" t="s">
        <v>2652</v>
      </c>
      <c r="F38" s="50">
        <v>160545</v>
      </c>
      <c r="G38" s="9">
        <v>32</v>
      </c>
      <c r="H38" s="9">
        <v>44</v>
      </c>
      <c r="I38" s="9">
        <v>27</v>
      </c>
      <c r="J38" s="9">
        <v>28</v>
      </c>
      <c r="K38" s="37">
        <f t="shared" si="2"/>
        <v>131</v>
      </c>
      <c r="L38" s="7" t="str">
        <f>VLOOKUP(M38,'Convert table'!$A$1:$B$15,2,0)</f>
        <v>Sơ cấp</v>
      </c>
      <c r="M38" s="8" t="str">
        <f t="shared" si="3"/>
        <v>A2.2</v>
      </c>
      <c r="N38" s="58" t="str">
        <f>VLOOKUP(M38,'Convert table'!$A$1:$C$15,3,0)</f>
        <v>VNU-ETP 4</v>
      </c>
    </row>
    <row r="39" spans="1:14" ht="18" customHeight="1" x14ac:dyDescent="0.25">
      <c r="A39" s="7">
        <v>29</v>
      </c>
      <c r="B39" s="54" t="s">
        <v>2653</v>
      </c>
      <c r="C39" s="55" t="s">
        <v>128</v>
      </c>
      <c r="D39" s="50" t="s">
        <v>2315</v>
      </c>
      <c r="E39" s="50" t="s">
        <v>2654</v>
      </c>
      <c r="F39" s="50">
        <v>160546</v>
      </c>
      <c r="G39" s="9">
        <v>29</v>
      </c>
      <c r="H39" s="9">
        <v>42</v>
      </c>
      <c r="I39" s="9">
        <v>0</v>
      </c>
      <c r="J39" s="9">
        <v>26</v>
      </c>
      <c r="K39" s="37">
        <f t="shared" si="2"/>
        <v>97</v>
      </c>
      <c r="L39" s="7" t="str">
        <f>VLOOKUP(M39,'Convert table'!$A$1:$B$15,2,0)</f>
        <v>Khởi đầu</v>
      </c>
      <c r="M39" s="8" t="str">
        <f t="shared" si="3"/>
        <v>A1.2</v>
      </c>
      <c r="N39" s="58" t="str">
        <f>VLOOKUP(M39,'Convert table'!$A$1:$C$15,3,0)</f>
        <v>VNU-ETP 2</v>
      </c>
    </row>
    <row r="40" spans="1:14" ht="18" customHeight="1" x14ac:dyDescent="0.25">
      <c r="A40" s="7">
        <v>30</v>
      </c>
      <c r="B40" s="54" t="s">
        <v>2655</v>
      </c>
      <c r="C40" s="55" t="s">
        <v>128</v>
      </c>
      <c r="D40" s="50" t="s">
        <v>390</v>
      </c>
      <c r="E40" s="50" t="s">
        <v>2656</v>
      </c>
      <c r="F40" s="50">
        <v>160547</v>
      </c>
      <c r="G40" s="9">
        <v>48</v>
      </c>
      <c r="H40" s="9">
        <v>64</v>
      </c>
      <c r="I40" s="9">
        <v>28</v>
      </c>
      <c r="J40" s="9">
        <v>21</v>
      </c>
      <c r="K40" s="37">
        <f t="shared" si="2"/>
        <v>161</v>
      </c>
      <c r="L40" s="7" t="str">
        <f>VLOOKUP(M40,'Convert table'!$A$1:$B$15,2,0)</f>
        <v>Sơ trung cấp</v>
      </c>
      <c r="M40" s="8" t="str">
        <f t="shared" si="3"/>
        <v>B1.1</v>
      </c>
      <c r="N40" s="58" t="str">
        <f>VLOOKUP(M40,'Convert table'!$A$1:$C$15,3,0)</f>
        <v>VNU-ETP 5</v>
      </c>
    </row>
    <row r="41" spans="1:14" ht="18" customHeight="1" x14ac:dyDescent="0.25">
      <c r="A41" s="7">
        <v>31</v>
      </c>
      <c r="B41" s="54" t="s">
        <v>2657</v>
      </c>
      <c r="C41" s="55" t="s">
        <v>128</v>
      </c>
      <c r="D41" s="50" t="s">
        <v>804</v>
      </c>
      <c r="E41" s="50" t="s">
        <v>2658</v>
      </c>
      <c r="F41" s="50">
        <v>160548</v>
      </c>
      <c r="G41" s="71" t="s">
        <v>3643</v>
      </c>
      <c r="H41" s="72"/>
      <c r="I41" s="72"/>
      <c r="J41" s="72"/>
      <c r="K41" s="73"/>
      <c r="L41" s="7"/>
      <c r="M41" s="8"/>
      <c r="N41" s="58"/>
    </row>
    <row r="42" spans="1:14" ht="18" customHeight="1" x14ac:dyDescent="0.25">
      <c r="A42" s="7">
        <v>32</v>
      </c>
      <c r="B42" s="54" t="s">
        <v>2659</v>
      </c>
      <c r="C42" s="55" t="s">
        <v>128</v>
      </c>
      <c r="D42" s="50" t="s">
        <v>2660</v>
      </c>
      <c r="E42" s="50" t="s">
        <v>2661</v>
      </c>
      <c r="F42" s="50">
        <v>160549</v>
      </c>
      <c r="G42" s="9">
        <v>33</v>
      </c>
      <c r="H42" s="9">
        <v>29</v>
      </c>
      <c r="I42" s="9">
        <v>0</v>
      </c>
      <c r="J42" s="9">
        <v>29</v>
      </c>
      <c r="K42" s="37">
        <f t="shared" ref="K42:K74" si="4">G42+H42+I42+J42</f>
        <v>91</v>
      </c>
      <c r="L42" s="7" t="str">
        <f>VLOOKUP(M42,'Convert table'!$A$1:$B$15,2,0)</f>
        <v>Khởi đầu</v>
      </c>
      <c r="M42" s="8" t="str">
        <f t="shared" ref="M42:M74" si="5">IF(K42&gt;=376,"C2.2",IF(K42&gt;=351,"C2.1",IF(K42&gt;=326,"C1.2",IF(K42&gt;=301,"C1.1",IF(K42&gt;=276,"B2.2",IF(K42&gt;=251,"B2.1",IF(K42&gt;=226,"B1.4",IF(K42&gt;=201,"B1.3",IF(K42&gt;=176,"B1.2",IF(K42&gt;=151,"B1.1",IF(K42&gt;=126,"A2.2",IF(K42&gt;=101,"A2.1",IF(K42&gt;=76,"A1.2","A1.1")))))))))))))</f>
        <v>A1.2</v>
      </c>
      <c r="N42" s="58" t="str">
        <f>VLOOKUP(M42,'Convert table'!$A$1:$C$15,3,0)</f>
        <v>VNU-ETP 2</v>
      </c>
    </row>
    <row r="43" spans="1:14" ht="18" customHeight="1" x14ac:dyDescent="0.25">
      <c r="A43" s="7">
        <v>33</v>
      </c>
      <c r="B43" s="54" t="s">
        <v>2662</v>
      </c>
      <c r="C43" s="55" t="s">
        <v>2663</v>
      </c>
      <c r="D43" s="50" t="s">
        <v>2664</v>
      </c>
      <c r="E43" s="50" t="s">
        <v>2665</v>
      </c>
      <c r="F43" s="50">
        <v>160550</v>
      </c>
      <c r="G43" s="9">
        <v>31</v>
      </c>
      <c r="H43" s="9">
        <v>25</v>
      </c>
      <c r="I43" s="9">
        <v>12</v>
      </c>
      <c r="J43" s="9">
        <v>27</v>
      </c>
      <c r="K43" s="37">
        <f t="shared" si="4"/>
        <v>95</v>
      </c>
      <c r="L43" s="7" t="str">
        <f>VLOOKUP(M43,'Convert table'!$A$1:$B$15,2,0)</f>
        <v>Khởi đầu</v>
      </c>
      <c r="M43" s="8" t="str">
        <f t="shared" si="5"/>
        <v>A1.2</v>
      </c>
      <c r="N43" s="58" t="str">
        <f>VLOOKUP(M43,'Convert table'!$A$1:$C$15,3,0)</f>
        <v>VNU-ETP 2</v>
      </c>
    </row>
    <row r="44" spans="1:14" ht="18" customHeight="1" x14ac:dyDescent="0.25">
      <c r="A44" s="7">
        <v>34</v>
      </c>
      <c r="B44" s="54" t="s">
        <v>2666</v>
      </c>
      <c r="C44" s="55" t="s">
        <v>154</v>
      </c>
      <c r="D44" s="50" t="s">
        <v>381</v>
      </c>
      <c r="E44" s="50" t="s">
        <v>2667</v>
      </c>
      <c r="F44" s="50">
        <v>160551</v>
      </c>
      <c r="G44" s="9">
        <v>31</v>
      </c>
      <c r="H44" s="9">
        <v>34</v>
      </c>
      <c r="I44" s="9">
        <v>0</v>
      </c>
      <c r="J44" s="9">
        <v>16</v>
      </c>
      <c r="K44" s="37">
        <f t="shared" si="4"/>
        <v>81</v>
      </c>
      <c r="L44" s="7" t="str">
        <f>VLOOKUP(M44,'Convert table'!$A$1:$B$15,2,0)</f>
        <v>Khởi đầu</v>
      </c>
      <c r="M44" s="8" t="str">
        <f t="shared" si="5"/>
        <v>A1.2</v>
      </c>
      <c r="N44" s="58" t="str">
        <f>VLOOKUP(M44,'Convert table'!$A$1:$C$15,3,0)</f>
        <v>VNU-ETP 2</v>
      </c>
    </row>
    <row r="45" spans="1:14" ht="18" customHeight="1" x14ac:dyDescent="0.25">
      <c r="A45" s="7">
        <v>35</v>
      </c>
      <c r="B45" s="54" t="s">
        <v>252</v>
      </c>
      <c r="C45" s="55" t="s">
        <v>154</v>
      </c>
      <c r="D45" s="50" t="s">
        <v>2390</v>
      </c>
      <c r="E45" s="50" t="s">
        <v>2668</v>
      </c>
      <c r="F45" s="50">
        <v>160552</v>
      </c>
      <c r="G45" s="9">
        <v>23</v>
      </c>
      <c r="H45" s="9">
        <v>35</v>
      </c>
      <c r="I45" s="9">
        <v>4</v>
      </c>
      <c r="J45" s="9">
        <v>35</v>
      </c>
      <c r="K45" s="37">
        <f t="shared" si="4"/>
        <v>97</v>
      </c>
      <c r="L45" s="7" t="str">
        <f>VLOOKUP(M45,'Convert table'!$A$1:$B$15,2,0)</f>
        <v>Khởi đầu</v>
      </c>
      <c r="M45" s="8" t="str">
        <f t="shared" si="5"/>
        <v>A1.2</v>
      </c>
      <c r="N45" s="58" t="str">
        <f>VLOOKUP(M45,'Convert table'!$A$1:$C$15,3,0)</f>
        <v>VNU-ETP 2</v>
      </c>
    </row>
    <row r="46" spans="1:14" ht="18" customHeight="1" x14ac:dyDescent="0.25">
      <c r="A46" s="7">
        <v>36</v>
      </c>
      <c r="B46" s="54" t="s">
        <v>252</v>
      </c>
      <c r="C46" s="55" t="s">
        <v>154</v>
      </c>
      <c r="D46" s="50" t="s">
        <v>2669</v>
      </c>
      <c r="E46" s="50" t="s">
        <v>2670</v>
      </c>
      <c r="F46" s="50">
        <v>160553</v>
      </c>
      <c r="G46" s="9">
        <v>52</v>
      </c>
      <c r="H46" s="9">
        <v>39</v>
      </c>
      <c r="I46" s="9">
        <v>8</v>
      </c>
      <c r="J46" s="9">
        <v>35</v>
      </c>
      <c r="K46" s="37">
        <f t="shared" si="4"/>
        <v>134</v>
      </c>
      <c r="L46" s="7" t="str">
        <f>VLOOKUP(M46,'Convert table'!$A$1:$B$15,2,0)</f>
        <v>Sơ cấp</v>
      </c>
      <c r="M46" s="8" t="str">
        <f t="shared" si="5"/>
        <v>A2.2</v>
      </c>
      <c r="N46" s="58" t="str">
        <f>VLOOKUP(M46,'Convert table'!$A$1:$C$15,3,0)</f>
        <v>VNU-ETP 4</v>
      </c>
    </row>
    <row r="47" spans="1:14" ht="18" customHeight="1" x14ac:dyDescent="0.25">
      <c r="A47" s="7">
        <v>37</v>
      </c>
      <c r="B47" s="54" t="s">
        <v>214</v>
      </c>
      <c r="C47" s="55" t="s">
        <v>154</v>
      </c>
      <c r="D47" s="50" t="s">
        <v>1381</v>
      </c>
      <c r="E47" s="50" t="s">
        <v>2671</v>
      </c>
      <c r="F47" s="50">
        <v>160554</v>
      </c>
      <c r="G47" s="9">
        <v>56</v>
      </c>
      <c r="H47" s="9">
        <v>43</v>
      </c>
      <c r="I47" s="9">
        <v>11</v>
      </c>
      <c r="J47" s="9">
        <v>42</v>
      </c>
      <c r="K47" s="37">
        <f t="shared" si="4"/>
        <v>152</v>
      </c>
      <c r="L47" s="7" t="str">
        <f>VLOOKUP(M47,'Convert table'!$A$1:$B$15,2,0)</f>
        <v>Sơ trung cấp</v>
      </c>
      <c r="M47" s="8" t="str">
        <f t="shared" si="5"/>
        <v>B1.1</v>
      </c>
      <c r="N47" s="58" t="str">
        <f>VLOOKUP(M47,'Convert table'!$A$1:$C$15,3,0)</f>
        <v>VNU-ETP 5</v>
      </c>
    </row>
    <row r="48" spans="1:14" ht="18" customHeight="1" x14ac:dyDescent="0.25">
      <c r="A48" s="7">
        <v>38</v>
      </c>
      <c r="B48" s="54" t="s">
        <v>823</v>
      </c>
      <c r="C48" s="55" t="s">
        <v>2672</v>
      </c>
      <c r="D48" s="50" t="s">
        <v>732</v>
      </c>
      <c r="E48" s="50" t="s">
        <v>2673</v>
      </c>
      <c r="F48" s="50">
        <v>160555</v>
      </c>
      <c r="G48" s="9">
        <v>34</v>
      </c>
      <c r="H48" s="9">
        <v>32</v>
      </c>
      <c r="I48" s="9">
        <v>0</v>
      </c>
      <c r="J48" s="9">
        <v>13</v>
      </c>
      <c r="K48" s="37">
        <f t="shared" si="4"/>
        <v>79</v>
      </c>
      <c r="L48" s="7" t="str">
        <f>VLOOKUP(M48,'Convert table'!$A$1:$B$15,2,0)</f>
        <v>Khởi đầu</v>
      </c>
      <c r="M48" s="8" t="str">
        <f t="shared" si="5"/>
        <v>A1.2</v>
      </c>
      <c r="N48" s="58" t="str">
        <f>VLOOKUP(M48,'Convert table'!$A$1:$C$15,3,0)</f>
        <v>VNU-ETP 2</v>
      </c>
    </row>
    <row r="49" spans="1:14" ht="18" customHeight="1" x14ac:dyDescent="0.25">
      <c r="A49" s="7">
        <v>39</v>
      </c>
      <c r="B49" s="54" t="s">
        <v>1400</v>
      </c>
      <c r="C49" s="55" t="s">
        <v>117</v>
      </c>
      <c r="D49" s="50" t="s">
        <v>665</v>
      </c>
      <c r="E49" s="52" t="s">
        <v>2674</v>
      </c>
      <c r="F49" s="50">
        <v>160556</v>
      </c>
      <c r="G49" s="9">
        <v>28</v>
      </c>
      <c r="H49" s="9">
        <v>38</v>
      </c>
      <c r="I49" s="9">
        <v>12</v>
      </c>
      <c r="J49" s="9">
        <v>9</v>
      </c>
      <c r="K49" s="37">
        <f t="shared" si="4"/>
        <v>87</v>
      </c>
      <c r="L49" s="7" t="str">
        <f>VLOOKUP(M49,'Convert table'!$A$1:$B$15,2,0)</f>
        <v>Khởi đầu</v>
      </c>
      <c r="M49" s="8" t="str">
        <f t="shared" si="5"/>
        <v>A1.2</v>
      </c>
      <c r="N49" s="58" t="str">
        <f>VLOOKUP(M49,'Convert table'!$A$1:$C$15,3,0)</f>
        <v>VNU-ETP 2</v>
      </c>
    </row>
    <row r="50" spans="1:14" ht="18" customHeight="1" x14ac:dyDescent="0.25">
      <c r="A50" s="7">
        <v>40</v>
      </c>
      <c r="B50" s="54" t="s">
        <v>276</v>
      </c>
      <c r="C50" s="55" t="s">
        <v>117</v>
      </c>
      <c r="D50" s="50" t="s">
        <v>2675</v>
      </c>
      <c r="E50" s="50" t="s">
        <v>2676</v>
      </c>
      <c r="F50" s="50">
        <v>160557</v>
      </c>
      <c r="G50" s="9">
        <v>34</v>
      </c>
      <c r="H50" s="9">
        <v>34</v>
      </c>
      <c r="I50" s="9">
        <v>12</v>
      </c>
      <c r="J50" s="9">
        <v>26</v>
      </c>
      <c r="K50" s="37">
        <f t="shared" si="4"/>
        <v>106</v>
      </c>
      <c r="L50" s="7" t="str">
        <f>VLOOKUP(M50,'Convert table'!$A$1:$B$15,2,0)</f>
        <v>Sơ cấp</v>
      </c>
      <c r="M50" s="8" t="str">
        <f t="shared" si="5"/>
        <v>A2.1</v>
      </c>
      <c r="N50" s="58" t="str">
        <f>VLOOKUP(M50,'Convert table'!$A$1:$C$15,3,0)</f>
        <v>VNU-ETP 3</v>
      </c>
    </row>
    <row r="51" spans="1:14" ht="18" customHeight="1" x14ac:dyDescent="0.25">
      <c r="A51" s="7">
        <v>41</v>
      </c>
      <c r="B51" s="54" t="s">
        <v>2677</v>
      </c>
      <c r="C51" s="55" t="s">
        <v>117</v>
      </c>
      <c r="D51" s="50" t="s">
        <v>936</v>
      </c>
      <c r="E51" s="50" t="s">
        <v>2678</v>
      </c>
      <c r="F51" s="50">
        <v>160558</v>
      </c>
      <c r="G51" s="9">
        <v>19</v>
      </c>
      <c r="H51" s="9">
        <v>29</v>
      </c>
      <c r="I51" s="9">
        <v>0</v>
      </c>
      <c r="J51" s="9">
        <v>11</v>
      </c>
      <c r="K51" s="37">
        <f t="shared" si="4"/>
        <v>59</v>
      </c>
      <c r="L51" s="7" t="str">
        <f>VLOOKUP(M51,'Convert table'!$A$1:$B$15,2,0)</f>
        <v>Khởi đầu</v>
      </c>
      <c r="M51" s="8" t="str">
        <f t="shared" si="5"/>
        <v>A1.1</v>
      </c>
      <c r="N51" s="58" t="str">
        <f>VLOOKUP(M51,'Convert table'!$A$1:$C$15,3,0)</f>
        <v>VNU-ETP 1</v>
      </c>
    </row>
    <row r="52" spans="1:14" ht="18" customHeight="1" x14ac:dyDescent="0.25">
      <c r="A52" s="7">
        <v>42</v>
      </c>
      <c r="B52" s="54" t="s">
        <v>2679</v>
      </c>
      <c r="C52" s="55" t="s">
        <v>117</v>
      </c>
      <c r="D52" s="50" t="s">
        <v>734</v>
      </c>
      <c r="E52" s="50" t="s">
        <v>2680</v>
      </c>
      <c r="F52" s="50">
        <v>160559</v>
      </c>
      <c r="G52" s="9">
        <v>46</v>
      </c>
      <c r="H52" s="9">
        <v>36</v>
      </c>
      <c r="I52" s="9">
        <v>17</v>
      </c>
      <c r="J52" s="9">
        <v>25</v>
      </c>
      <c r="K52" s="37">
        <f t="shared" si="4"/>
        <v>124</v>
      </c>
      <c r="L52" s="7" t="str">
        <f>VLOOKUP(M52,'Convert table'!$A$1:$B$15,2,0)</f>
        <v>Sơ cấp</v>
      </c>
      <c r="M52" s="8" t="str">
        <f t="shared" si="5"/>
        <v>A2.1</v>
      </c>
      <c r="N52" s="58" t="str">
        <f>VLOOKUP(M52,'Convert table'!$A$1:$C$15,3,0)</f>
        <v>VNU-ETP 3</v>
      </c>
    </row>
    <row r="53" spans="1:14" ht="18" customHeight="1" x14ac:dyDescent="0.25">
      <c r="A53" s="7">
        <v>43</v>
      </c>
      <c r="B53" s="54" t="s">
        <v>2681</v>
      </c>
      <c r="C53" s="55" t="s">
        <v>118</v>
      </c>
      <c r="D53" s="50" t="s">
        <v>1309</v>
      </c>
      <c r="E53" s="52" t="s">
        <v>2682</v>
      </c>
      <c r="F53" s="50">
        <v>160560</v>
      </c>
      <c r="G53" s="9">
        <v>53</v>
      </c>
      <c r="H53" s="9">
        <v>44</v>
      </c>
      <c r="I53" s="9">
        <v>12</v>
      </c>
      <c r="J53" s="9">
        <v>30</v>
      </c>
      <c r="K53" s="37">
        <f t="shared" si="4"/>
        <v>139</v>
      </c>
      <c r="L53" s="7" t="str">
        <f>VLOOKUP(M53,'Convert table'!$A$1:$B$15,2,0)</f>
        <v>Sơ cấp</v>
      </c>
      <c r="M53" s="8" t="str">
        <f t="shared" si="5"/>
        <v>A2.2</v>
      </c>
      <c r="N53" s="58" t="str">
        <f>VLOOKUP(M53,'Convert table'!$A$1:$C$15,3,0)</f>
        <v>VNU-ETP 4</v>
      </c>
    </row>
    <row r="54" spans="1:14" ht="18" customHeight="1" x14ac:dyDescent="0.25">
      <c r="A54" s="7">
        <v>44</v>
      </c>
      <c r="B54" s="54" t="s">
        <v>271</v>
      </c>
      <c r="C54" s="55" t="s">
        <v>118</v>
      </c>
      <c r="D54" s="50" t="s">
        <v>505</v>
      </c>
      <c r="E54" s="50" t="s">
        <v>2683</v>
      </c>
      <c r="F54" s="50">
        <v>160561</v>
      </c>
      <c r="G54" s="9">
        <v>39</v>
      </c>
      <c r="H54" s="9">
        <v>58</v>
      </c>
      <c r="I54" s="9">
        <v>35</v>
      </c>
      <c r="J54" s="9">
        <v>36</v>
      </c>
      <c r="K54" s="37">
        <f t="shared" si="4"/>
        <v>168</v>
      </c>
      <c r="L54" s="7" t="str">
        <f>VLOOKUP(M54,'Convert table'!$A$1:$B$15,2,0)</f>
        <v>Sơ trung cấp</v>
      </c>
      <c r="M54" s="8" t="str">
        <f t="shared" si="5"/>
        <v>B1.1</v>
      </c>
      <c r="N54" s="58" t="str">
        <f>VLOOKUP(M54,'Convert table'!$A$1:$C$15,3,0)</f>
        <v>VNU-ETP 5</v>
      </c>
    </row>
    <row r="55" spans="1:14" ht="18" customHeight="1" x14ac:dyDescent="0.25">
      <c r="A55" s="7">
        <v>45</v>
      </c>
      <c r="B55" s="54" t="s">
        <v>2684</v>
      </c>
      <c r="C55" s="55" t="s">
        <v>118</v>
      </c>
      <c r="D55" s="50" t="s">
        <v>596</v>
      </c>
      <c r="E55" s="50" t="s">
        <v>2685</v>
      </c>
      <c r="F55" s="50">
        <v>160562</v>
      </c>
      <c r="G55" s="9">
        <v>31</v>
      </c>
      <c r="H55" s="9">
        <v>34</v>
      </c>
      <c r="I55" s="9">
        <v>8</v>
      </c>
      <c r="J55" s="9">
        <v>2</v>
      </c>
      <c r="K55" s="37">
        <f t="shared" si="4"/>
        <v>75</v>
      </c>
      <c r="L55" s="7" t="str">
        <f>VLOOKUP(M55,'Convert table'!$A$1:$B$15,2,0)</f>
        <v>Khởi đầu</v>
      </c>
      <c r="M55" s="8" t="str">
        <f t="shared" si="5"/>
        <v>A1.1</v>
      </c>
      <c r="N55" s="58" t="str">
        <f>VLOOKUP(M55,'Convert table'!$A$1:$C$15,3,0)</f>
        <v>VNU-ETP 1</v>
      </c>
    </row>
    <row r="56" spans="1:14" ht="18" customHeight="1" x14ac:dyDescent="0.25">
      <c r="A56" s="7">
        <v>46</v>
      </c>
      <c r="B56" s="54" t="s">
        <v>2686</v>
      </c>
      <c r="C56" s="55" t="s">
        <v>560</v>
      </c>
      <c r="D56" s="50" t="s">
        <v>1057</v>
      </c>
      <c r="E56" s="50" t="s">
        <v>2687</v>
      </c>
      <c r="F56" s="50">
        <v>160563</v>
      </c>
      <c r="G56" s="9">
        <v>46</v>
      </c>
      <c r="H56" s="9">
        <v>42</v>
      </c>
      <c r="I56" s="9">
        <v>31</v>
      </c>
      <c r="J56" s="9">
        <v>48</v>
      </c>
      <c r="K56" s="37">
        <f t="shared" si="4"/>
        <v>167</v>
      </c>
      <c r="L56" s="7" t="str">
        <f>VLOOKUP(M56,'Convert table'!$A$1:$B$15,2,0)</f>
        <v>Sơ trung cấp</v>
      </c>
      <c r="M56" s="8" t="str">
        <f t="shared" si="5"/>
        <v>B1.1</v>
      </c>
      <c r="N56" s="58" t="str">
        <f>VLOOKUP(M56,'Convert table'!$A$1:$C$15,3,0)</f>
        <v>VNU-ETP 5</v>
      </c>
    </row>
    <row r="57" spans="1:14" ht="18" customHeight="1" x14ac:dyDescent="0.25">
      <c r="A57" s="7">
        <v>47</v>
      </c>
      <c r="B57" s="54" t="s">
        <v>2273</v>
      </c>
      <c r="C57" s="55" t="s">
        <v>2688</v>
      </c>
      <c r="D57" s="50" t="s">
        <v>2689</v>
      </c>
      <c r="E57" s="50" t="s">
        <v>2690</v>
      </c>
      <c r="F57" s="50">
        <v>160564</v>
      </c>
      <c r="G57" s="9">
        <v>29</v>
      </c>
      <c r="H57" s="9">
        <v>29</v>
      </c>
      <c r="I57" s="9">
        <v>4</v>
      </c>
      <c r="J57" s="9">
        <v>31</v>
      </c>
      <c r="K57" s="37">
        <f t="shared" si="4"/>
        <v>93</v>
      </c>
      <c r="L57" s="7" t="str">
        <f>VLOOKUP(M57,'Convert table'!$A$1:$B$15,2,0)</f>
        <v>Khởi đầu</v>
      </c>
      <c r="M57" s="8" t="str">
        <f t="shared" si="5"/>
        <v>A1.2</v>
      </c>
      <c r="N57" s="58" t="str">
        <f>VLOOKUP(M57,'Convert table'!$A$1:$C$15,3,0)</f>
        <v>VNU-ETP 2</v>
      </c>
    </row>
    <row r="58" spans="1:14" ht="18" customHeight="1" x14ac:dyDescent="0.25">
      <c r="A58" s="7">
        <v>48</v>
      </c>
      <c r="B58" s="54" t="s">
        <v>219</v>
      </c>
      <c r="C58" s="55" t="s">
        <v>2691</v>
      </c>
      <c r="D58" s="50" t="s">
        <v>1438</v>
      </c>
      <c r="E58" s="50" t="s">
        <v>2692</v>
      </c>
      <c r="F58" s="50">
        <v>160565</v>
      </c>
      <c r="G58" s="9">
        <v>68</v>
      </c>
      <c r="H58" s="9">
        <v>39</v>
      </c>
      <c r="I58" s="9">
        <v>12</v>
      </c>
      <c r="J58" s="9">
        <v>45</v>
      </c>
      <c r="K58" s="37">
        <f t="shared" si="4"/>
        <v>164</v>
      </c>
      <c r="L58" s="7" t="str">
        <f>VLOOKUP(M58,'Convert table'!$A$1:$B$15,2,0)</f>
        <v>Sơ trung cấp</v>
      </c>
      <c r="M58" s="8" t="str">
        <f t="shared" si="5"/>
        <v>B1.1</v>
      </c>
      <c r="N58" s="58" t="str">
        <f>VLOOKUP(M58,'Convert table'!$A$1:$C$15,3,0)</f>
        <v>VNU-ETP 5</v>
      </c>
    </row>
    <row r="59" spans="1:14" ht="18" customHeight="1" x14ac:dyDescent="0.25">
      <c r="A59" s="7">
        <v>49</v>
      </c>
      <c r="B59" s="54" t="s">
        <v>1275</v>
      </c>
      <c r="C59" s="55" t="s">
        <v>2693</v>
      </c>
      <c r="D59" s="50" t="s">
        <v>2694</v>
      </c>
      <c r="E59" s="50" t="s">
        <v>2695</v>
      </c>
      <c r="F59" s="50">
        <v>160566</v>
      </c>
      <c r="G59" s="9">
        <v>35</v>
      </c>
      <c r="H59" s="9">
        <v>32</v>
      </c>
      <c r="I59" s="9">
        <v>0</v>
      </c>
      <c r="J59" s="9">
        <v>0</v>
      </c>
      <c r="K59" s="37">
        <f t="shared" si="4"/>
        <v>67</v>
      </c>
      <c r="L59" s="7" t="str">
        <f>VLOOKUP(M59,'Convert table'!$A$1:$B$15,2,0)</f>
        <v>Khởi đầu</v>
      </c>
      <c r="M59" s="8" t="str">
        <f t="shared" si="5"/>
        <v>A1.1</v>
      </c>
      <c r="N59" s="58" t="str">
        <f>VLOOKUP(M59,'Convert table'!$A$1:$C$15,3,0)</f>
        <v>VNU-ETP 1</v>
      </c>
    </row>
    <row r="60" spans="1:14" ht="18" customHeight="1" x14ac:dyDescent="0.25">
      <c r="A60" s="7">
        <v>50</v>
      </c>
      <c r="B60" s="54" t="s">
        <v>2696</v>
      </c>
      <c r="C60" s="55" t="s">
        <v>2693</v>
      </c>
      <c r="D60" s="50" t="s">
        <v>936</v>
      </c>
      <c r="E60" s="50" t="s">
        <v>2697</v>
      </c>
      <c r="F60" s="50">
        <v>160567</v>
      </c>
      <c r="G60" s="9">
        <v>60</v>
      </c>
      <c r="H60" s="9">
        <v>50</v>
      </c>
      <c r="I60" s="9">
        <v>16</v>
      </c>
      <c r="J60" s="9">
        <v>28</v>
      </c>
      <c r="K60" s="37">
        <f t="shared" si="4"/>
        <v>154</v>
      </c>
      <c r="L60" s="7" t="str">
        <f>VLOOKUP(M60,'Convert table'!$A$1:$B$15,2,0)</f>
        <v>Sơ trung cấp</v>
      </c>
      <c r="M60" s="8" t="str">
        <f t="shared" si="5"/>
        <v>B1.1</v>
      </c>
      <c r="N60" s="58" t="str">
        <f>VLOOKUP(M60,'Convert table'!$A$1:$C$15,3,0)</f>
        <v>VNU-ETP 5</v>
      </c>
    </row>
    <row r="61" spans="1:14" ht="18" customHeight="1" x14ac:dyDescent="0.25">
      <c r="A61" s="7">
        <v>51</v>
      </c>
      <c r="B61" s="54" t="s">
        <v>2698</v>
      </c>
      <c r="C61" s="55" t="s">
        <v>1743</v>
      </c>
      <c r="D61" s="50" t="s">
        <v>1760</v>
      </c>
      <c r="E61" s="52" t="s">
        <v>2699</v>
      </c>
      <c r="F61" s="50">
        <v>160568</v>
      </c>
      <c r="G61" s="9">
        <v>56</v>
      </c>
      <c r="H61" s="9">
        <v>47</v>
      </c>
      <c r="I61" s="9">
        <v>24</v>
      </c>
      <c r="J61" s="9">
        <v>43</v>
      </c>
      <c r="K61" s="37">
        <f t="shared" si="4"/>
        <v>170</v>
      </c>
      <c r="L61" s="7" t="str">
        <f>VLOOKUP(M61,'Convert table'!$A$1:$B$15,2,0)</f>
        <v>Sơ trung cấp</v>
      </c>
      <c r="M61" s="8" t="str">
        <f t="shared" si="5"/>
        <v>B1.1</v>
      </c>
      <c r="N61" s="58" t="str">
        <f>VLOOKUP(M61,'Convert table'!$A$1:$C$15,3,0)</f>
        <v>VNU-ETP 5</v>
      </c>
    </row>
    <row r="62" spans="1:14" ht="18" customHeight="1" x14ac:dyDescent="0.25">
      <c r="A62" s="7">
        <v>52</v>
      </c>
      <c r="B62" s="54" t="s">
        <v>2344</v>
      </c>
      <c r="C62" s="55" t="s">
        <v>1743</v>
      </c>
      <c r="D62" s="50" t="s">
        <v>801</v>
      </c>
      <c r="E62" s="52" t="s">
        <v>2700</v>
      </c>
      <c r="F62" s="50">
        <v>160569</v>
      </c>
      <c r="G62" s="9">
        <v>37</v>
      </c>
      <c r="H62" s="9">
        <v>41</v>
      </c>
      <c r="I62" s="9">
        <v>24</v>
      </c>
      <c r="J62" s="9">
        <v>36</v>
      </c>
      <c r="K62" s="37">
        <f t="shared" si="4"/>
        <v>138</v>
      </c>
      <c r="L62" s="7" t="str">
        <f>VLOOKUP(M62,'Convert table'!$A$1:$B$15,2,0)</f>
        <v>Sơ cấp</v>
      </c>
      <c r="M62" s="8" t="str">
        <f t="shared" si="5"/>
        <v>A2.2</v>
      </c>
      <c r="N62" s="58" t="str">
        <f>VLOOKUP(M62,'Convert table'!$A$1:$C$15,3,0)</f>
        <v>VNU-ETP 4</v>
      </c>
    </row>
    <row r="63" spans="1:14" ht="18" customHeight="1" x14ac:dyDescent="0.25">
      <c r="A63" s="7">
        <v>53</v>
      </c>
      <c r="B63" s="54" t="s">
        <v>1006</v>
      </c>
      <c r="C63" s="55" t="s">
        <v>1743</v>
      </c>
      <c r="D63" s="50" t="s">
        <v>2701</v>
      </c>
      <c r="E63" s="52" t="s">
        <v>2702</v>
      </c>
      <c r="F63" s="50">
        <v>160570</v>
      </c>
      <c r="G63" s="9">
        <v>18</v>
      </c>
      <c r="H63" s="9">
        <v>33</v>
      </c>
      <c r="I63" s="9">
        <v>0</v>
      </c>
      <c r="J63" s="70"/>
      <c r="K63" s="37">
        <f t="shared" si="4"/>
        <v>51</v>
      </c>
      <c r="L63" s="7" t="str">
        <f>VLOOKUP(M63,'Convert table'!$A$1:$B$15,2,0)</f>
        <v>Khởi đầu</v>
      </c>
      <c r="M63" s="8" t="str">
        <f t="shared" si="5"/>
        <v>A1.1</v>
      </c>
      <c r="N63" s="58" t="str">
        <f>VLOOKUP(M63,'Convert table'!$A$1:$C$15,3,0)</f>
        <v>VNU-ETP 1</v>
      </c>
    </row>
    <row r="64" spans="1:14" ht="18" customHeight="1" x14ac:dyDescent="0.25">
      <c r="A64" s="7">
        <v>54</v>
      </c>
      <c r="B64" s="54" t="s">
        <v>2703</v>
      </c>
      <c r="C64" s="55" t="s">
        <v>2704</v>
      </c>
      <c r="D64" s="50" t="s">
        <v>631</v>
      </c>
      <c r="E64" s="52" t="s">
        <v>2705</v>
      </c>
      <c r="F64" s="50">
        <v>160571</v>
      </c>
      <c r="G64" s="9">
        <v>62</v>
      </c>
      <c r="H64" s="9">
        <v>58</v>
      </c>
      <c r="I64" s="9">
        <v>21</v>
      </c>
      <c r="J64" s="9">
        <v>56</v>
      </c>
      <c r="K64" s="37">
        <f t="shared" si="4"/>
        <v>197</v>
      </c>
      <c r="L64" s="7" t="str">
        <f>VLOOKUP(M64,'Convert table'!$A$1:$B$15,2,0)</f>
        <v>Sơ trung cấp</v>
      </c>
      <c r="M64" s="8" t="str">
        <f t="shared" si="5"/>
        <v>B1.2</v>
      </c>
      <c r="N64" s="58" t="str">
        <f>VLOOKUP(M64,'Convert table'!$A$1:$C$15,3,0)</f>
        <v>VNU-ETP 6</v>
      </c>
    </row>
    <row r="65" spans="1:14" ht="18" customHeight="1" x14ac:dyDescent="0.25">
      <c r="A65" s="7">
        <v>55</v>
      </c>
      <c r="B65" s="54" t="s">
        <v>2706</v>
      </c>
      <c r="C65" s="55" t="s">
        <v>2704</v>
      </c>
      <c r="D65" s="50" t="s">
        <v>351</v>
      </c>
      <c r="E65" s="52" t="s">
        <v>2707</v>
      </c>
      <c r="F65" s="50">
        <v>160572</v>
      </c>
      <c r="G65" s="9">
        <v>65</v>
      </c>
      <c r="H65" s="9">
        <v>58</v>
      </c>
      <c r="I65" s="9">
        <v>0</v>
      </c>
      <c r="J65" s="9">
        <v>27</v>
      </c>
      <c r="K65" s="37">
        <f t="shared" si="4"/>
        <v>150</v>
      </c>
      <c r="L65" s="7" t="str">
        <f>VLOOKUP(M65,'Convert table'!$A$1:$B$15,2,0)</f>
        <v>Sơ cấp</v>
      </c>
      <c r="M65" s="8" t="str">
        <f t="shared" si="5"/>
        <v>A2.2</v>
      </c>
      <c r="N65" s="58" t="str">
        <f>VLOOKUP(M65,'Convert table'!$A$1:$C$15,3,0)</f>
        <v>VNU-ETP 4</v>
      </c>
    </row>
    <row r="66" spans="1:14" ht="18" customHeight="1" x14ac:dyDescent="0.25">
      <c r="A66" s="7">
        <v>56</v>
      </c>
      <c r="B66" s="54" t="s">
        <v>2708</v>
      </c>
      <c r="C66" s="55" t="s">
        <v>566</v>
      </c>
      <c r="D66" s="50" t="s">
        <v>824</v>
      </c>
      <c r="E66" s="52" t="s">
        <v>2709</v>
      </c>
      <c r="F66" s="50">
        <v>160573</v>
      </c>
      <c r="G66" s="9">
        <v>38</v>
      </c>
      <c r="H66" s="9">
        <v>32</v>
      </c>
      <c r="I66" s="9">
        <v>12</v>
      </c>
      <c r="J66" s="9">
        <v>37</v>
      </c>
      <c r="K66" s="37">
        <f t="shared" si="4"/>
        <v>119</v>
      </c>
      <c r="L66" s="7" t="str">
        <f>VLOOKUP(M66,'Convert table'!$A$1:$B$15,2,0)</f>
        <v>Sơ cấp</v>
      </c>
      <c r="M66" s="8" t="str">
        <f t="shared" si="5"/>
        <v>A2.1</v>
      </c>
      <c r="N66" s="58" t="str">
        <f>VLOOKUP(M66,'Convert table'!$A$1:$C$15,3,0)</f>
        <v>VNU-ETP 3</v>
      </c>
    </row>
    <row r="67" spans="1:14" ht="18" customHeight="1" x14ac:dyDescent="0.25">
      <c r="A67" s="7">
        <v>57</v>
      </c>
      <c r="B67" s="48" t="s">
        <v>152</v>
      </c>
      <c r="C67" s="49" t="s">
        <v>2710</v>
      </c>
      <c r="D67" s="50" t="s">
        <v>1487</v>
      </c>
      <c r="E67" s="50" t="s">
        <v>2711</v>
      </c>
      <c r="F67" s="50">
        <v>160574</v>
      </c>
      <c r="G67" s="47">
        <v>43</v>
      </c>
      <c r="H67" s="47">
        <v>30</v>
      </c>
      <c r="I67" s="9">
        <v>0</v>
      </c>
      <c r="J67" s="9">
        <v>23</v>
      </c>
      <c r="K67" s="37">
        <f t="shared" si="4"/>
        <v>96</v>
      </c>
      <c r="L67" s="7" t="str">
        <f>VLOOKUP(M67,'Convert table'!$A$1:$B$15,2,0)</f>
        <v>Khởi đầu</v>
      </c>
      <c r="M67" s="8" t="str">
        <f t="shared" si="5"/>
        <v>A1.2</v>
      </c>
      <c r="N67" s="58" t="str">
        <f>VLOOKUP(M67,'Convert table'!$A$1:$C$15,3,0)</f>
        <v>VNU-ETP 2</v>
      </c>
    </row>
    <row r="68" spans="1:14" ht="18" customHeight="1" x14ac:dyDescent="0.25">
      <c r="A68" s="7">
        <v>58</v>
      </c>
      <c r="B68" s="48" t="s">
        <v>2712</v>
      </c>
      <c r="C68" s="49" t="s">
        <v>579</v>
      </c>
      <c r="D68" s="50" t="s">
        <v>1366</v>
      </c>
      <c r="E68" s="50" t="s">
        <v>2713</v>
      </c>
      <c r="F68" s="50">
        <v>160575</v>
      </c>
      <c r="G68" s="47">
        <v>19</v>
      </c>
      <c r="H68" s="47">
        <v>45</v>
      </c>
      <c r="I68" s="9">
        <v>8</v>
      </c>
      <c r="J68" s="9">
        <v>22</v>
      </c>
      <c r="K68" s="37">
        <f t="shared" si="4"/>
        <v>94</v>
      </c>
      <c r="L68" s="7" t="str">
        <f>VLOOKUP(M68,'Convert table'!$A$1:$B$15,2,0)</f>
        <v>Khởi đầu</v>
      </c>
      <c r="M68" s="8" t="str">
        <f t="shared" si="5"/>
        <v>A1.2</v>
      </c>
      <c r="N68" s="58" t="str">
        <f>VLOOKUP(M68,'Convert table'!$A$1:$C$15,3,0)</f>
        <v>VNU-ETP 2</v>
      </c>
    </row>
    <row r="69" spans="1:14" ht="18" customHeight="1" x14ac:dyDescent="0.25">
      <c r="A69" s="7">
        <v>59</v>
      </c>
      <c r="B69" s="48" t="s">
        <v>332</v>
      </c>
      <c r="C69" s="49" t="s">
        <v>579</v>
      </c>
      <c r="D69" s="50" t="s">
        <v>2714</v>
      </c>
      <c r="E69" s="50" t="s">
        <v>2715</v>
      </c>
      <c r="F69" s="50">
        <v>160576</v>
      </c>
      <c r="G69" s="9">
        <v>38</v>
      </c>
      <c r="H69" s="9">
        <v>29</v>
      </c>
      <c r="I69" s="47">
        <v>0</v>
      </c>
      <c r="J69" s="9">
        <v>0</v>
      </c>
      <c r="K69" s="37">
        <f t="shared" si="4"/>
        <v>67</v>
      </c>
      <c r="L69" s="7" t="str">
        <f>VLOOKUP(M69,'Convert table'!$A$1:$B$15,2,0)</f>
        <v>Khởi đầu</v>
      </c>
      <c r="M69" s="8" t="str">
        <f t="shared" si="5"/>
        <v>A1.1</v>
      </c>
      <c r="N69" s="58" t="str">
        <f>VLOOKUP(M69,'Convert table'!$A$1:$C$15,3,0)</f>
        <v>VNU-ETP 1</v>
      </c>
    </row>
    <row r="70" spans="1:14" ht="18" customHeight="1" x14ac:dyDescent="0.25">
      <c r="A70" s="7">
        <v>60</v>
      </c>
      <c r="B70" s="48" t="s">
        <v>2716</v>
      </c>
      <c r="C70" s="49" t="s">
        <v>579</v>
      </c>
      <c r="D70" s="50" t="s">
        <v>732</v>
      </c>
      <c r="E70" s="50" t="s">
        <v>2717</v>
      </c>
      <c r="F70" s="50">
        <v>160577</v>
      </c>
      <c r="G70" s="9">
        <v>20</v>
      </c>
      <c r="H70" s="9">
        <v>31</v>
      </c>
      <c r="I70" s="9">
        <v>8</v>
      </c>
      <c r="J70" s="9">
        <v>26</v>
      </c>
      <c r="K70" s="37">
        <f t="shared" si="4"/>
        <v>85</v>
      </c>
      <c r="L70" s="7" t="str">
        <f>VLOOKUP(M70,'Convert table'!$A$1:$B$15,2,0)</f>
        <v>Khởi đầu</v>
      </c>
      <c r="M70" s="8" t="str">
        <f t="shared" si="5"/>
        <v>A1.2</v>
      </c>
      <c r="N70" s="58" t="str">
        <f>VLOOKUP(M70,'Convert table'!$A$1:$C$15,3,0)</f>
        <v>VNU-ETP 2</v>
      </c>
    </row>
    <row r="71" spans="1:14" ht="18" customHeight="1" x14ac:dyDescent="0.25">
      <c r="A71" s="7">
        <v>61</v>
      </c>
      <c r="B71" s="48" t="s">
        <v>2718</v>
      </c>
      <c r="C71" s="49" t="s">
        <v>579</v>
      </c>
      <c r="D71" s="50" t="s">
        <v>1087</v>
      </c>
      <c r="E71" s="50" t="s">
        <v>2719</v>
      </c>
      <c r="F71" s="50">
        <v>160578</v>
      </c>
      <c r="G71" s="9">
        <v>35</v>
      </c>
      <c r="H71" s="9">
        <v>38</v>
      </c>
      <c r="I71" s="9">
        <v>0</v>
      </c>
      <c r="J71" s="9">
        <v>23</v>
      </c>
      <c r="K71" s="37">
        <f t="shared" si="4"/>
        <v>96</v>
      </c>
      <c r="L71" s="7" t="str">
        <f>VLOOKUP(M71,'Convert table'!$A$1:$B$15,2,0)</f>
        <v>Khởi đầu</v>
      </c>
      <c r="M71" s="8" t="str">
        <f t="shared" si="5"/>
        <v>A1.2</v>
      </c>
      <c r="N71" s="58" t="str">
        <f>VLOOKUP(M71,'Convert table'!$A$1:$C$15,3,0)</f>
        <v>VNU-ETP 2</v>
      </c>
    </row>
    <row r="72" spans="1:14" ht="18" customHeight="1" x14ac:dyDescent="0.25">
      <c r="A72" s="7">
        <v>62</v>
      </c>
      <c r="B72" s="48" t="s">
        <v>2720</v>
      </c>
      <c r="C72" s="49" t="s">
        <v>2721</v>
      </c>
      <c r="D72" s="50" t="s">
        <v>1988</v>
      </c>
      <c r="E72" s="50" t="s">
        <v>2722</v>
      </c>
      <c r="F72" s="50">
        <v>160579</v>
      </c>
      <c r="G72" s="9">
        <v>28</v>
      </c>
      <c r="H72" s="9">
        <v>38</v>
      </c>
      <c r="I72" s="9">
        <v>8</v>
      </c>
      <c r="J72" s="9">
        <v>13</v>
      </c>
      <c r="K72" s="37">
        <f t="shared" si="4"/>
        <v>87</v>
      </c>
      <c r="L72" s="7" t="str">
        <f>VLOOKUP(M72,'Convert table'!$A$1:$B$15,2,0)</f>
        <v>Khởi đầu</v>
      </c>
      <c r="M72" s="8" t="str">
        <f t="shared" si="5"/>
        <v>A1.2</v>
      </c>
      <c r="N72" s="58" t="str">
        <f>VLOOKUP(M72,'Convert table'!$A$1:$C$15,3,0)</f>
        <v>VNU-ETP 2</v>
      </c>
    </row>
    <row r="73" spans="1:14" ht="18" customHeight="1" x14ac:dyDescent="0.25">
      <c r="A73" s="7">
        <v>63</v>
      </c>
      <c r="B73" s="48" t="s">
        <v>2723</v>
      </c>
      <c r="C73" s="49" t="s">
        <v>222</v>
      </c>
      <c r="D73" s="50" t="s">
        <v>2724</v>
      </c>
      <c r="E73" s="50" t="s">
        <v>2725</v>
      </c>
      <c r="F73" s="50">
        <v>160580</v>
      </c>
      <c r="G73" s="9">
        <v>34</v>
      </c>
      <c r="H73" s="9">
        <v>40</v>
      </c>
      <c r="I73" s="9">
        <v>13</v>
      </c>
      <c r="J73" s="9">
        <v>26</v>
      </c>
      <c r="K73" s="37">
        <f t="shared" si="4"/>
        <v>113</v>
      </c>
      <c r="L73" s="7" t="str">
        <f>VLOOKUP(M73,'Convert table'!$A$1:$B$15,2,0)</f>
        <v>Sơ cấp</v>
      </c>
      <c r="M73" s="8" t="str">
        <f t="shared" si="5"/>
        <v>A2.1</v>
      </c>
      <c r="N73" s="58" t="str">
        <f>VLOOKUP(M73,'Convert table'!$A$1:$C$15,3,0)</f>
        <v>VNU-ETP 3</v>
      </c>
    </row>
    <row r="74" spans="1:14" ht="18" customHeight="1" x14ac:dyDescent="0.25">
      <c r="A74" s="7">
        <v>64</v>
      </c>
      <c r="B74" s="48" t="s">
        <v>2450</v>
      </c>
      <c r="C74" s="49" t="s">
        <v>222</v>
      </c>
      <c r="D74" s="50" t="s">
        <v>1183</v>
      </c>
      <c r="E74" s="50" t="s">
        <v>2726</v>
      </c>
      <c r="F74" s="50">
        <v>160581</v>
      </c>
      <c r="G74" s="9">
        <v>43</v>
      </c>
      <c r="H74" s="9">
        <v>43</v>
      </c>
      <c r="I74" s="9">
        <v>17</v>
      </c>
      <c r="J74" s="9">
        <v>28</v>
      </c>
      <c r="K74" s="37">
        <f t="shared" si="4"/>
        <v>131</v>
      </c>
      <c r="L74" s="7" t="str">
        <f>VLOOKUP(M74,'Convert table'!$A$1:$B$15,2,0)</f>
        <v>Sơ cấp</v>
      </c>
      <c r="M74" s="8" t="str">
        <f t="shared" si="5"/>
        <v>A2.2</v>
      </c>
      <c r="N74" s="58" t="str">
        <f>VLOOKUP(M74,'Convert table'!$A$1:$C$15,3,0)</f>
        <v>VNU-ETP 4</v>
      </c>
    </row>
    <row r="75" spans="1:14" ht="18" customHeight="1" x14ac:dyDescent="0.25">
      <c r="A75" s="7">
        <v>65</v>
      </c>
      <c r="B75" s="48" t="s">
        <v>225</v>
      </c>
      <c r="C75" s="49" t="s">
        <v>222</v>
      </c>
      <c r="D75" s="50" t="s">
        <v>927</v>
      </c>
      <c r="E75" s="50" t="s">
        <v>2727</v>
      </c>
      <c r="F75" s="50">
        <v>160582</v>
      </c>
      <c r="G75" s="71" t="s">
        <v>3643</v>
      </c>
      <c r="H75" s="72"/>
      <c r="I75" s="72"/>
      <c r="J75" s="72"/>
      <c r="K75" s="73"/>
      <c r="L75" s="7"/>
      <c r="M75" s="8"/>
      <c r="N75" s="58"/>
    </row>
    <row r="76" spans="1:14" ht="18" customHeight="1" x14ac:dyDescent="0.25">
      <c r="A76" s="7">
        <v>66</v>
      </c>
      <c r="B76" s="48" t="s">
        <v>2450</v>
      </c>
      <c r="C76" s="49" t="s">
        <v>2728</v>
      </c>
      <c r="D76" s="50" t="s">
        <v>860</v>
      </c>
      <c r="E76" s="50" t="s">
        <v>2729</v>
      </c>
      <c r="F76" s="50">
        <v>160583</v>
      </c>
      <c r="G76" s="9">
        <v>35</v>
      </c>
      <c r="H76" s="9">
        <v>45</v>
      </c>
      <c r="I76" s="47">
        <v>20</v>
      </c>
      <c r="J76" s="9">
        <v>40</v>
      </c>
      <c r="K76" s="37">
        <f t="shared" ref="K76:K102" si="6">G76+H76+I76+J76</f>
        <v>140</v>
      </c>
      <c r="L76" s="7" t="str">
        <f>VLOOKUP(M76,'Convert table'!$A$1:$B$15,2,0)</f>
        <v>Sơ cấp</v>
      </c>
      <c r="M76" s="8" t="str">
        <f t="shared" ref="M76:M102" si="7">IF(K76&gt;=376,"C2.2",IF(K76&gt;=351,"C2.1",IF(K76&gt;=326,"C1.2",IF(K76&gt;=301,"C1.1",IF(K76&gt;=276,"B2.2",IF(K76&gt;=251,"B2.1",IF(K76&gt;=226,"B1.4",IF(K76&gt;=201,"B1.3",IF(K76&gt;=176,"B1.2",IF(K76&gt;=151,"B1.1",IF(K76&gt;=126,"A2.2",IF(K76&gt;=101,"A2.1",IF(K76&gt;=76,"A1.2","A1.1")))))))))))))</f>
        <v>A2.2</v>
      </c>
      <c r="N76" s="58" t="str">
        <f>VLOOKUP(M76,'Convert table'!$A$1:$C$15,3,0)</f>
        <v>VNU-ETP 4</v>
      </c>
    </row>
    <row r="77" spans="1:14" ht="18" customHeight="1" x14ac:dyDescent="0.25">
      <c r="A77" s="7">
        <v>67</v>
      </c>
      <c r="B77" s="48" t="s">
        <v>349</v>
      </c>
      <c r="C77" s="49" t="s">
        <v>2730</v>
      </c>
      <c r="D77" s="50" t="s">
        <v>1044</v>
      </c>
      <c r="E77" s="50" t="s">
        <v>2731</v>
      </c>
      <c r="F77" s="50">
        <v>160584</v>
      </c>
      <c r="G77" s="9">
        <v>46</v>
      </c>
      <c r="H77" s="9">
        <v>39</v>
      </c>
      <c r="I77" s="47">
        <v>20</v>
      </c>
      <c r="J77" s="9">
        <v>30</v>
      </c>
      <c r="K77" s="37">
        <f t="shared" si="6"/>
        <v>135</v>
      </c>
      <c r="L77" s="7" t="str">
        <f>VLOOKUP(M77,'Convert table'!$A$1:$B$15,2,0)</f>
        <v>Sơ cấp</v>
      </c>
      <c r="M77" s="8" t="str">
        <f t="shared" si="7"/>
        <v>A2.2</v>
      </c>
      <c r="N77" s="58" t="str">
        <f>VLOOKUP(M77,'Convert table'!$A$1:$C$15,3,0)</f>
        <v>VNU-ETP 4</v>
      </c>
    </row>
    <row r="78" spans="1:14" ht="18" customHeight="1" x14ac:dyDescent="0.25">
      <c r="A78" s="7">
        <v>68</v>
      </c>
      <c r="B78" s="48" t="s">
        <v>2732</v>
      </c>
      <c r="C78" s="49" t="s">
        <v>2730</v>
      </c>
      <c r="D78" s="50" t="s">
        <v>985</v>
      </c>
      <c r="E78" s="50" t="s">
        <v>2733</v>
      </c>
      <c r="F78" s="50">
        <v>160585</v>
      </c>
      <c r="G78" s="9">
        <v>32</v>
      </c>
      <c r="H78" s="9">
        <v>30</v>
      </c>
      <c r="I78" s="9">
        <v>8</v>
      </c>
      <c r="J78" s="9">
        <v>0</v>
      </c>
      <c r="K78" s="37">
        <f t="shared" si="6"/>
        <v>70</v>
      </c>
      <c r="L78" s="7" t="str">
        <f>VLOOKUP(M78,'Convert table'!$A$1:$B$15,2,0)</f>
        <v>Khởi đầu</v>
      </c>
      <c r="M78" s="8" t="str">
        <f t="shared" si="7"/>
        <v>A1.1</v>
      </c>
      <c r="N78" s="58" t="str">
        <f>VLOOKUP(M78,'Convert table'!$A$1:$C$15,3,0)</f>
        <v>VNU-ETP 1</v>
      </c>
    </row>
    <row r="79" spans="1:14" ht="18" customHeight="1" x14ac:dyDescent="0.25">
      <c r="A79" s="7">
        <v>69</v>
      </c>
      <c r="B79" s="48" t="s">
        <v>2679</v>
      </c>
      <c r="C79" s="49" t="s">
        <v>2730</v>
      </c>
      <c r="D79" s="50" t="s">
        <v>845</v>
      </c>
      <c r="E79" s="50" t="s">
        <v>2734</v>
      </c>
      <c r="F79" s="50">
        <v>160586</v>
      </c>
      <c r="G79" s="47">
        <v>30</v>
      </c>
      <c r="H79" s="47">
        <v>33</v>
      </c>
      <c r="I79" s="9">
        <v>12</v>
      </c>
      <c r="J79" s="9">
        <v>37</v>
      </c>
      <c r="K79" s="37">
        <f t="shared" si="6"/>
        <v>112</v>
      </c>
      <c r="L79" s="7" t="str">
        <f>VLOOKUP(M79,'Convert table'!$A$1:$B$15,2,0)</f>
        <v>Sơ cấp</v>
      </c>
      <c r="M79" s="8" t="str">
        <f t="shared" si="7"/>
        <v>A2.1</v>
      </c>
      <c r="N79" s="58" t="str">
        <f>VLOOKUP(M79,'Convert table'!$A$1:$C$15,3,0)</f>
        <v>VNU-ETP 3</v>
      </c>
    </row>
    <row r="80" spans="1:14" ht="18" customHeight="1" x14ac:dyDescent="0.25">
      <c r="A80" s="7">
        <v>70</v>
      </c>
      <c r="B80" s="48" t="s">
        <v>2150</v>
      </c>
      <c r="C80" s="49" t="s">
        <v>2735</v>
      </c>
      <c r="D80" s="50" t="s">
        <v>952</v>
      </c>
      <c r="E80" s="50" t="s">
        <v>2736</v>
      </c>
      <c r="F80" s="50">
        <v>160587</v>
      </c>
      <c r="G80" s="9">
        <v>36</v>
      </c>
      <c r="H80" s="9">
        <v>32</v>
      </c>
      <c r="I80" s="9">
        <v>12</v>
      </c>
      <c r="J80" s="9">
        <v>5</v>
      </c>
      <c r="K80" s="37">
        <f t="shared" si="6"/>
        <v>85</v>
      </c>
      <c r="L80" s="7" t="str">
        <f>VLOOKUP(M80,'Convert table'!$A$1:$B$15,2,0)</f>
        <v>Khởi đầu</v>
      </c>
      <c r="M80" s="8" t="str">
        <f t="shared" si="7"/>
        <v>A1.2</v>
      </c>
      <c r="N80" s="58" t="str">
        <f>VLOOKUP(M80,'Convert table'!$A$1:$C$15,3,0)</f>
        <v>VNU-ETP 2</v>
      </c>
    </row>
    <row r="81" spans="1:14" ht="18" customHeight="1" x14ac:dyDescent="0.25">
      <c r="A81" s="7">
        <v>71</v>
      </c>
      <c r="B81" s="48" t="s">
        <v>169</v>
      </c>
      <c r="C81" s="49" t="s">
        <v>156</v>
      </c>
      <c r="D81" s="50" t="s">
        <v>1840</v>
      </c>
      <c r="E81" s="50" t="s">
        <v>2737</v>
      </c>
      <c r="F81" s="50">
        <v>160588</v>
      </c>
      <c r="G81" s="9">
        <v>18</v>
      </c>
      <c r="H81" s="9">
        <v>21</v>
      </c>
      <c r="I81" s="70"/>
      <c r="J81" s="70"/>
      <c r="K81" s="37">
        <f t="shared" si="6"/>
        <v>39</v>
      </c>
      <c r="L81" s="7" t="str">
        <f>VLOOKUP(M81,'Convert table'!$A$1:$B$15,2,0)</f>
        <v>Khởi đầu</v>
      </c>
      <c r="M81" s="8" t="str">
        <f t="shared" si="7"/>
        <v>A1.1</v>
      </c>
      <c r="N81" s="58" t="str">
        <f>VLOOKUP(M81,'Convert table'!$A$1:$C$15,3,0)</f>
        <v>VNU-ETP 1</v>
      </c>
    </row>
    <row r="82" spans="1:14" ht="18" customHeight="1" x14ac:dyDescent="0.25">
      <c r="A82" s="7">
        <v>72</v>
      </c>
      <c r="B82" s="48" t="s">
        <v>2738</v>
      </c>
      <c r="C82" s="49" t="s">
        <v>156</v>
      </c>
      <c r="D82" s="50" t="s">
        <v>821</v>
      </c>
      <c r="E82" s="50" t="s">
        <v>2739</v>
      </c>
      <c r="F82" s="50">
        <v>160589</v>
      </c>
      <c r="G82" s="9">
        <v>54</v>
      </c>
      <c r="H82" s="9">
        <v>23</v>
      </c>
      <c r="I82" s="9">
        <v>0</v>
      </c>
      <c r="J82" s="9">
        <v>5</v>
      </c>
      <c r="K82" s="37">
        <f t="shared" si="6"/>
        <v>82</v>
      </c>
      <c r="L82" s="7" t="str">
        <f>VLOOKUP(M82,'Convert table'!$A$1:$B$15,2,0)</f>
        <v>Khởi đầu</v>
      </c>
      <c r="M82" s="8" t="str">
        <f t="shared" si="7"/>
        <v>A1.2</v>
      </c>
      <c r="N82" s="58" t="str">
        <f>VLOOKUP(M82,'Convert table'!$A$1:$C$15,3,0)</f>
        <v>VNU-ETP 2</v>
      </c>
    </row>
    <row r="83" spans="1:14" ht="18" customHeight="1" x14ac:dyDescent="0.25">
      <c r="A83" s="7">
        <v>73</v>
      </c>
      <c r="B83" s="48" t="s">
        <v>2740</v>
      </c>
      <c r="C83" s="49" t="s">
        <v>156</v>
      </c>
      <c r="D83" s="50" t="s">
        <v>2253</v>
      </c>
      <c r="E83" s="50" t="s">
        <v>2741</v>
      </c>
      <c r="F83" s="50">
        <v>160590</v>
      </c>
      <c r="G83" s="9">
        <v>71</v>
      </c>
      <c r="H83" s="9">
        <v>65</v>
      </c>
      <c r="I83" s="9">
        <v>19</v>
      </c>
      <c r="J83" s="9">
        <v>43</v>
      </c>
      <c r="K83" s="37">
        <f t="shared" si="6"/>
        <v>198</v>
      </c>
      <c r="L83" s="7" t="str">
        <f>VLOOKUP(M83,'Convert table'!$A$1:$B$15,2,0)</f>
        <v>Sơ trung cấp</v>
      </c>
      <c r="M83" s="8" t="str">
        <f t="shared" si="7"/>
        <v>B1.2</v>
      </c>
      <c r="N83" s="58" t="str">
        <f>VLOOKUP(M83,'Convert table'!$A$1:$C$15,3,0)</f>
        <v>VNU-ETP 6</v>
      </c>
    </row>
    <row r="84" spans="1:14" ht="18" customHeight="1" x14ac:dyDescent="0.25">
      <c r="A84" s="7">
        <v>74</v>
      </c>
      <c r="B84" s="48" t="s">
        <v>2742</v>
      </c>
      <c r="C84" s="49" t="s">
        <v>157</v>
      </c>
      <c r="D84" s="50" t="s">
        <v>662</v>
      </c>
      <c r="E84" s="50" t="s">
        <v>2743</v>
      </c>
      <c r="F84" s="50">
        <v>160591</v>
      </c>
      <c r="G84" s="9">
        <v>18</v>
      </c>
      <c r="H84" s="9">
        <v>23</v>
      </c>
      <c r="I84" s="9">
        <v>0</v>
      </c>
      <c r="J84" s="70"/>
      <c r="K84" s="37">
        <f t="shared" si="6"/>
        <v>41</v>
      </c>
      <c r="L84" s="7" t="str">
        <f>VLOOKUP(M84,'Convert table'!$A$1:$B$15,2,0)</f>
        <v>Khởi đầu</v>
      </c>
      <c r="M84" s="8" t="str">
        <f t="shared" si="7"/>
        <v>A1.1</v>
      </c>
      <c r="N84" s="58" t="str">
        <f>VLOOKUP(M84,'Convert table'!$A$1:$C$15,3,0)</f>
        <v>VNU-ETP 1</v>
      </c>
    </row>
    <row r="85" spans="1:14" ht="18" customHeight="1" x14ac:dyDescent="0.25">
      <c r="A85" s="7">
        <v>75</v>
      </c>
      <c r="B85" s="48" t="s">
        <v>1189</v>
      </c>
      <c r="C85" s="49" t="s">
        <v>157</v>
      </c>
      <c r="D85" s="50" t="s">
        <v>1094</v>
      </c>
      <c r="E85" s="50" t="s">
        <v>2744</v>
      </c>
      <c r="F85" s="50">
        <v>160592</v>
      </c>
      <c r="G85" s="9">
        <v>16</v>
      </c>
      <c r="H85" s="9">
        <v>31</v>
      </c>
      <c r="I85" s="9">
        <v>0</v>
      </c>
      <c r="J85" s="9">
        <v>0</v>
      </c>
      <c r="K85" s="37">
        <f t="shared" si="6"/>
        <v>47</v>
      </c>
      <c r="L85" s="7" t="str">
        <f>VLOOKUP(M85,'Convert table'!$A$1:$B$15,2,0)</f>
        <v>Khởi đầu</v>
      </c>
      <c r="M85" s="8" t="str">
        <f t="shared" si="7"/>
        <v>A1.1</v>
      </c>
      <c r="N85" s="58" t="str">
        <f>VLOOKUP(M85,'Convert table'!$A$1:$C$15,3,0)</f>
        <v>VNU-ETP 1</v>
      </c>
    </row>
    <row r="86" spans="1:14" ht="18" customHeight="1" x14ac:dyDescent="0.25">
      <c r="A86" s="7">
        <v>76</v>
      </c>
      <c r="B86" s="48" t="s">
        <v>2745</v>
      </c>
      <c r="C86" s="49" t="s">
        <v>157</v>
      </c>
      <c r="D86" s="50" t="s">
        <v>2746</v>
      </c>
      <c r="E86" s="50" t="s">
        <v>2747</v>
      </c>
      <c r="F86" s="50">
        <v>160593</v>
      </c>
      <c r="G86" s="9">
        <v>32</v>
      </c>
      <c r="H86" s="9">
        <v>53</v>
      </c>
      <c r="I86" s="9">
        <v>16</v>
      </c>
      <c r="J86" s="9">
        <v>26</v>
      </c>
      <c r="K86" s="37">
        <f t="shared" si="6"/>
        <v>127</v>
      </c>
      <c r="L86" s="7" t="str">
        <f>VLOOKUP(M86,'Convert table'!$A$1:$B$15,2,0)</f>
        <v>Sơ cấp</v>
      </c>
      <c r="M86" s="8" t="str">
        <f t="shared" si="7"/>
        <v>A2.2</v>
      </c>
      <c r="N86" s="58" t="str">
        <f>VLOOKUP(M86,'Convert table'!$A$1:$C$15,3,0)</f>
        <v>VNU-ETP 4</v>
      </c>
    </row>
    <row r="87" spans="1:14" ht="18" customHeight="1" x14ac:dyDescent="0.25">
      <c r="A87" s="7">
        <v>77</v>
      </c>
      <c r="B87" s="48" t="s">
        <v>2748</v>
      </c>
      <c r="C87" s="49" t="s">
        <v>157</v>
      </c>
      <c r="D87" s="50" t="s">
        <v>707</v>
      </c>
      <c r="E87" s="50" t="s">
        <v>2749</v>
      </c>
      <c r="F87" s="50">
        <v>160594</v>
      </c>
      <c r="G87" s="9">
        <v>23</v>
      </c>
      <c r="H87" s="9">
        <v>20</v>
      </c>
      <c r="I87" s="9">
        <v>4</v>
      </c>
      <c r="J87" s="9">
        <v>0</v>
      </c>
      <c r="K87" s="37">
        <f t="shared" si="6"/>
        <v>47</v>
      </c>
      <c r="L87" s="7" t="str">
        <f>VLOOKUP(M87,'Convert table'!$A$1:$B$15,2,0)</f>
        <v>Khởi đầu</v>
      </c>
      <c r="M87" s="8" t="str">
        <f t="shared" si="7"/>
        <v>A1.1</v>
      </c>
      <c r="N87" s="58" t="str">
        <f>VLOOKUP(M87,'Convert table'!$A$1:$C$15,3,0)</f>
        <v>VNU-ETP 1</v>
      </c>
    </row>
    <row r="88" spans="1:14" ht="18" customHeight="1" x14ac:dyDescent="0.25">
      <c r="A88" s="7">
        <v>78</v>
      </c>
      <c r="B88" s="48" t="s">
        <v>1558</v>
      </c>
      <c r="C88" s="49" t="s">
        <v>157</v>
      </c>
      <c r="D88" s="50" t="s">
        <v>596</v>
      </c>
      <c r="E88" s="50" t="s">
        <v>2750</v>
      </c>
      <c r="F88" s="50">
        <v>160595</v>
      </c>
      <c r="G88" s="9">
        <v>44</v>
      </c>
      <c r="H88" s="9">
        <v>44</v>
      </c>
      <c r="I88" s="9">
        <v>20</v>
      </c>
      <c r="J88" s="9">
        <v>34</v>
      </c>
      <c r="K88" s="37">
        <f t="shared" si="6"/>
        <v>142</v>
      </c>
      <c r="L88" s="7" t="str">
        <f>VLOOKUP(M88,'Convert table'!$A$1:$B$15,2,0)</f>
        <v>Sơ cấp</v>
      </c>
      <c r="M88" s="8" t="str">
        <f t="shared" si="7"/>
        <v>A2.2</v>
      </c>
      <c r="N88" s="58" t="str">
        <f>VLOOKUP(M88,'Convert table'!$A$1:$C$15,3,0)</f>
        <v>VNU-ETP 4</v>
      </c>
    </row>
    <row r="89" spans="1:14" ht="18" customHeight="1" x14ac:dyDescent="0.25">
      <c r="A89" s="7">
        <v>79</v>
      </c>
      <c r="B89" s="48" t="s">
        <v>276</v>
      </c>
      <c r="C89" s="49" t="s">
        <v>157</v>
      </c>
      <c r="D89" s="50" t="s">
        <v>2751</v>
      </c>
      <c r="E89" s="50" t="s">
        <v>2752</v>
      </c>
      <c r="F89" s="50">
        <v>160596</v>
      </c>
      <c r="G89" s="9">
        <v>29</v>
      </c>
      <c r="H89" s="9">
        <v>33</v>
      </c>
      <c r="I89" s="9">
        <v>8</v>
      </c>
      <c r="J89" s="9">
        <v>39</v>
      </c>
      <c r="K89" s="37">
        <f t="shared" si="6"/>
        <v>109</v>
      </c>
      <c r="L89" s="7" t="str">
        <f>VLOOKUP(M89,'Convert table'!$A$1:$B$15,2,0)</f>
        <v>Sơ cấp</v>
      </c>
      <c r="M89" s="8" t="str">
        <f t="shared" si="7"/>
        <v>A2.1</v>
      </c>
      <c r="N89" s="58" t="str">
        <f>VLOOKUP(M89,'Convert table'!$A$1:$C$15,3,0)</f>
        <v>VNU-ETP 3</v>
      </c>
    </row>
    <row r="90" spans="1:14" ht="18" customHeight="1" x14ac:dyDescent="0.25">
      <c r="A90" s="7">
        <v>80</v>
      </c>
      <c r="B90" s="48" t="s">
        <v>327</v>
      </c>
      <c r="C90" s="49" t="s">
        <v>157</v>
      </c>
      <c r="D90" s="50" t="s">
        <v>1838</v>
      </c>
      <c r="E90" s="50" t="s">
        <v>2753</v>
      </c>
      <c r="F90" s="50">
        <v>160597</v>
      </c>
      <c r="G90" s="9">
        <v>35</v>
      </c>
      <c r="H90" s="9">
        <v>31</v>
      </c>
      <c r="I90" s="9">
        <v>0</v>
      </c>
      <c r="J90" s="9">
        <v>5</v>
      </c>
      <c r="K90" s="37">
        <f t="shared" si="6"/>
        <v>71</v>
      </c>
      <c r="L90" s="7" t="str">
        <f>VLOOKUP(M90,'Convert table'!$A$1:$B$15,2,0)</f>
        <v>Khởi đầu</v>
      </c>
      <c r="M90" s="8" t="str">
        <f t="shared" si="7"/>
        <v>A1.1</v>
      </c>
      <c r="N90" s="58" t="str">
        <f>VLOOKUP(M90,'Convert table'!$A$1:$C$15,3,0)</f>
        <v>VNU-ETP 1</v>
      </c>
    </row>
    <row r="91" spans="1:14" ht="18" customHeight="1" x14ac:dyDescent="0.25">
      <c r="A91" s="7">
        <v>81</v>
      </c>
      <c r="B91" s="48" t="s">
        <v>327</v>
      </c>
      <c r="C91" s="49" t="s">
        <v>157</v>
      </c>
      <c r="D91" s="50" t="s">
        <v>1099</v>
      </c>
      <c r="E91" s="50" t="s">
        <v>2754</v>
      </c>
      <c r="F91" s="50">
        <v>160598</v>
      </c>
      <c r="G91" s="9">
        <v>42</v>
      </c>
      <c r="H91" s="9">
        <v>39</v>
      </c>
      <c r="I91" s="9">
        <v>8</v>
      </c>
      <c r="J91" s="9">
        <v>42</v>
      </c>
      <c r="K91" s="37">
        <f t="shared" si="6"/>
        <v>131</v>
      </c>
      <c r="L91" s="7" t="str">
        <f>VLOOKUP(M91,'Convert table'!$A$1:$B$15,2,0)</f>
        <v>Sơ cấp</v>
      </c>
      <c r="M91" s="8" t="str">
        <f t="shared" si="7"/>
        <v>A2.2</v>
      </c>
      <c r="N91" s="58" t="str">
        <f>VLOOKUP(M91,'Convert table'!$A$1:$C$15,3,0)</f>
        <v>VNU-ETP 4</v>
      </c>
    </row>
    <row r="92" spans="1:14" ht="18" customHeight="1" x14ac:dyDescent="0.25">
      <c r="A92" s="7">
        <v>82</v>
      </c>
      <c r="B92" s="48" t="s">
        <v>2755</v>
      </c>
      <c r="C92" s="49" t="s">
        <v>157</v>
      </c>
      <c r="D92" s="50" t="s">
        <v>363</v>
      </c>
      <c r="E92" s="50" t="s">
        <v>2756</v>
      </c>
      <c r="F92" s="50">
        <v>160599</v>
      </c>
      <c r="G92" s="9">
        <v>44</v>
      </c>
      <c r="H92" s="9">
        <v>24</v>
      </c>
      <c r="I92" s="9">
        <v>0</v>
      </c>
      <c r="J92" s="9">
        <v>26</v>
      </c>
      <c r="K92" s="37">
        <f t="shared" si="6"/>
        <v>94</v>
      </c>
      <c r="L92" s="7" t="str">
        <f>VLOOKUP(M92,'Convert table'!$A$1:$B$15,2,0)</f>
        <v>Khởi đầu</v>
      </c>
      <c r="M92" s="8" t="str">
        <f t="shared" si="7"/>
        <v>A1.2</v>
      </c>
      <c r="N92" s="58" t="str">
        <f>VLOOKUP(M92,'Convert table'!$A$1:$C$15,3,0)</f>
        <v>VNU-ETP 2</v>
      </c>
    </row>
    <row r="93" spans="1:14" ht="18" customHeight="1" x14ac:dyDescent="0.25">
      <c r="A93" s="7">
        <v>83</v>
      </c>
      <c r="B93" s="48" t="s">
        <v>2230</v>
      </c>
      <c r="C93" s="49" t="s">
        <v>157</v>
      </c>
      <c r="D93" s="50" t="s">
        <v>417</v>
      </c>
      <c r="E93" s="50" t="s">
        <v>2757</v>
      </c>
      <c r="F93" s="50">
        <v>160600</v>
      </c>
      <c r="G93" s="9">
        <v>37</v>
      </c>
      <c r="H93" s="9">
        <v>32</v>
      </c>
      <c r="I93" s="9">
        <v>16</v>
      </c>
      <c r="J93" s="9">
        <v>18</v>
      </c>
      <c r="K93" s="37">
        <f t="shared" si="6"/>
        <v>103</v>
      </c>
      <c r="L93" s="7" t="str">
        <f>VLOOKUP(M93,'Convert table'!$A$1:$B$15,2,0)</f>
        <v>Sơ cấp</v>
      </c>
      <c r="M93" s="8" t="str">
        <f t="shared" si="7"/>
        <v>A2.1</v>
      </c>
      <c r="N93" s="58" t="str">
        <f>VLOOKUP(M93,'Convert table'!$A$1:$C$15,3,0)</f>
        <v>VNU-ETP 3</v>
      </c>
    </row>
    <row r="94" spans="1:14" ht="18" customHeight="1" x14ac:dyDescent="0.25">
      <c r="A94" s="7">
        <v>84</v>
      </c>
      <c r="B94" s="48" t="s">
        <v>2758</v>
      </c>
      <c r="C94" s="49" t="s">
        <v>129</v>
      </c>
      <c r="D94" s="50" t="s">
        <v>397</v>
      </c>
      <c r="E94" s="50" t="s">
        <v>2759</v>
      </c>
      <c r="F94" s="50">
        <v>160601</v>
      </c>
      <c r="G94" s="9">
        <v>25</v>
      </c>
      <c r="H94" s="9">
        <v>26</v>
      </c>
      <c r="I94" s="9">
        <v>0</v>
      </c>
      <c r="J94" s="9">
        <v>0</v>
      </c>
      <c r="K94" s="37">
        <f t="shared" si="6"/>
        <v>51</v>
      </c>
      <c r="L94" s="7" t="str">
        <f>VLOOKUP(M94,'Convert table'!$A$1:$B$15,2,0)</f>
        <v>Khởi đầu</v>
      </c>
      <c r="M94" s="8" t="str">
        <f t="shared" si="7"/>
        <v>A1.1</v>
      </c>
      <c r="N94" s="58" t="str">
        <f>VLOOKUP(M94,'Convert table'!$A$1:$C$15,3,0)</f>
        <v>VNU-ETP 1</v>
      </c>
    </row>
    <row r="95" spans="1:14" ht="18" customHeight="1" x14ac:dyDescent="0.25">
      <c r="A95" s="7">
        <v>85</v>
      </c>
      <c r="B95" s="48" t="s">
        <v>226</v>
      </c>
      <c r="C95" s="49" t="s">
        <v>129</v>
      </c>
      <c r="D95" s="50" t="s">
        <v>2760</v>
      </c>
      <c r="E95" s="50" t="s">
        <v>2761</v>
      </c>
      <c r="F95" s="50">
        <v>160602</v>
      </c>
      <c r="G95" s="9">
        <v>45</v>
      </c>
      <c r="H95" s="9">
        <v>59</v>
      </c>
      <c r="I95" s="9">
        <v>28</v>
      </c>
      <c r="J95" s="9">
        <v>45</v>
      </c>
      <c r="K95" s="37">
        <f t="shared" si="6"/>
        <v>177</v>
      </c>
      <c r="L95" s="7" t="str">
        <f>VLOOKUP(M95,'Convert table'!$A$1:$B$15,2,0)</f>
        <v>Sơ trung cấp</v>
      </c>
      <c r="M95" s="8" t="str">
        <f t="shared" si="7"/>
        <v>B1.2</v>
      </c>
      <c r="N95" s="58" t="str">
        <f>VLOOKUP(M95,'Convert table'!$A$1:$C$15,3,0)</f>
        <v>VNU-ETP 6</v>
      </c>
    </row>
    <row r="96" spans="1:14" ht="18" customHeight="1" x14ac:dyDescent="0.25">
      <c r="A96" s="7">
        <v>86</v>
      </c>
      <c r="B96" s="48" t="s">
        <v>2762</v>
      </c>
      <c r="C96" s="49" t="s">
        <v>129</v>
      </c>
      <c r="D96" s="50" t="s">
        <v>2763</v>
      </c>
      <c r="E96" s="50" t="s">
        <v>2764</v>
      </c>
      <c r="F96" s="50">
        <v>160603</v>
      </c>
      <c r="G96" s="9">
        <v>33</v>
      </c>
      <c r="H96" s="9">
        <v>39</v>
      </c>
      <c r="I96" s="9">
        <v>0</v>
      </c>
      <c r="J96" s="9">
        <v>18</v>
      </c>
      <c r="K96" s="37">
        <f t="shared" si="6"/>
        <v>90</v>
      </c>
      <c r="L96" s="7" t="str">
        <f>VLOOKUP(M96,'Convert table'!$A$1:$B$15,2,0)</f>
        <v>Khởi đầu</v>
      </c>
      <c r="M96" s="8" t="str">
        <f t="shared" si="7"/>
        <v>A1.2</v>
      </c>
      <c r="N96" s="58" t="str">
        <f>VLOOKUP(M96,'Convert table'!$A$1:$C$15,3,0)</f>
        <v>VNU-ETP 2</v>
      </c>
    </row>
    <row r="97" spans="1:14" ht="18" customHeight="1" x14ac:dyDescent="0.25">
      <c r="A97" s="7">
        <v>87</v>
      </c>
      <c r="B97" s="48" t="s">
        <v>2765</v>
      </c>
      <c r="C97" s="49" t="s">
        <v>129</v>
      </c>
      <c r="D97" s="50" t="s">
        <v>388</v>
      </c>
      <c r="E97" s="50" t="s">
        <v>2766</v>
      </c>
      <c r="F97" s="50">
        <v>160604</v>
      </c>
      <c r="G97" s="9">
        <v>23</v>
      </c>
      <c r="H97" s="9">
        <v>26</v>
      </c>
      <c r="I97" s="9">
        <v>8</v>
      </c>
      <c r="J97" s="9">
        <v>5</v>
      </c>
      <c r="K97" s="37">
        <f t="shared" si="6"/>
        <v>62</v>
      </c>
      <c r="L97" s="7" t="str">
        <f>VLOOKUP(M97,'Convert table'!$A$1:$B$15,2,0)</f>
        <v>Khởi đầu</v>
      </c>
      <c r="M97" s="8" t="str">
        <f t="shared" si="7"/>
        <v>A1.1</v>
      </c>
      <c r="N97" s="58" t="str">
        <f>VLOOKUP(M97,'Convert table'!$A$1:$C$15,3,0)</f>
        <v>VNU-ETP 1</v>
      </c>
    </row>
    <row r="98" spans="1:14" ht="18" customHeight="1" x14ac:dyDescent="0.25">
      <c r="A98" s="7">
        <v>88</v>
      </c>
      <c r="B98" s="48" t="s">
        <v>2767</v>
      </c>
      <c r="C98" s="49" t="s">
        <v>2768</v>
      </c>
      <c r="D98" s="50" t="s">
        <v>2769</v>
      </c>
      <c r="E98" s="50" t="s">
        <v>2770</v>
      </c>
      <c r="F98" s="50">
        <v>160605</v>
      </c>
      <c r="G98" s="9">
        <v>41</v>
      </c>
      <c r="H98" s="9">
        <v>39</v>
      </c>
      <c r="I98" s="9">
        <v>4</v>
      </c>
      <c r="J98" s="9">
        <v>26</v>
      </c>
      <c r="K98" s="37">
        <f t="shared" si="6"/>
        <v>110</v>
      </c>
      <c r="L98" s="7" t="str">
        <f>VLOOKUP(M98,'Convert table'!$A$1:$B$15,2,0)</f>
        <v>Sơ cấp</v>
      </c>
      <c r="M98" s="8" t="str">
        <f t="shared" si="7"/>
        <v>A2.1</v>
      </c>
      <c r="N98" s="58" t="str">
        <f>VLOOKUP(M98,'Convert table'!$A$1:$C$15,3,0)</f>
        <v>VNU-ETP 3</v>
      </c>
    </row>
    <row r="99" spans="1:14" ht="18" customHeight="1" x14ac:dyDescent="0.25">
      <c r="A99" s="7">
        <v>89</v>
      </c>
      <c r="B99" s="48" t="s">
        <v>701</v>
      </c>
      <c r="C99" s="49" t="s">
        <v>130</v>
      </c>
      <c r="D99" s="50" t="s">
        <v>2771</v>
      </c>
      <c r="E99" s="50" t="s">
        <v>2772</v>
      </c>
      <c r="F99" s="50">
        <v>160606</v>
      </c>
      <c r="G99" s="47">
        <v>34</v>
      </c>
      <c r="H99" s="47">
        <v>34</v>
      </c>
      <c r="I99" s="9">
        <v>0</v>
      </c>
      <c r="J99" s="9">
        <v>5</v>
      </c>
      <c r="K99" s="37">
        <f t="shared" si="6"/>
        <v>73</v>
      </c>
      <c r="L99" s="7" t="str">
        <f>VLOOKUP(M99,'Convert table'!$A$1:$B$15,2,0)</f>
        <v>Khởi đầu</v>
      </c>
      <c r="M99" s="8" t="str">
        <f t="shared" si="7"/>
        <v>A1.1</v>
      </c>
      <c r="N99" s="58" t="str">
        <f>VLOOKUP(M99,'Convert table'!$A$1:$C$15,3,0)</f>
        <v>VNU-ETP 1</v>
      </c>
    </row>
    <row r="100" spans="1:14" ht="18" customHeight="1" x14ac:dyDescent="0.25">
      <c r="A100" s="7">
        <v>90</v>
      </c>
      <c r="B100" s="48" t="s">
        <v>158</v>
      </c>
      <c r="C100" s="49" t="s">
        <v>160</v>
      </c>
      <c r="D100" s="50" t="s">
        <v>2773</v>
      </c>
      <c r="E100" s="50" t="s">
        <v>2774</v>
      </c>
      <c r="F100" s="50">
        <v>160607</v>
      </c>
      <c r="G100" s="9">
        <v>28</v>
      </c>
      <c r="H100" s="9">
        <v>34</v>
      </c>
      <c r="I100" s="9">
        <v>4</v>
      </c>
      <c r="J100" s="9">
        <v>18</v>
      </c>
      <c r="K100" s="37">
        <f t="shared" si="6"/>
        <v>84</v>
      </c>
      <c r="L100" s="7" t="str">
        <f>VLOOKUP(M100,'Convert table'!$A$1:$B$15,2,0)</f>
        <v>Khởi đầu</v>
      </c>
      <c r="M100" s="8" t="str">
        <f t="shared" si="7"/>
        <v>A1.2</v>
      </c>
      <c r="N100" s="58" t="str">
        <f>VLOOKUP(M100,'Convert table'!$A$1:$C$15,3,0)</f>
        <v>VNU-ETP 2</v>
      </c>
    </row>
    <row r="101" spans="1:14" ht="18" customHeight="1" x14ac:dyDescent="0.25">
      <c r="A101" s="7">
        <v>91</v>
      </c>
      <c r="B101" s="48" t="s">
        <v>161</v>
      </c>
      <c r="C101" s="49" t="s">
        <v>160</v>
      </c>
      <c r="D101" s="50" t="s">
        <v>2775</v>
      </c>
      <c r="E101" s="50" t="s">
        <v>2776</v>
      </c>
      <c r="F101" s="50">
        <v>160608</v>
      </c>
      <c r="G101" s="9">
        <v>47</v>
      </c>
      <c r="H101" s="9">
        <v>34</v>
      </c>
      <c r="I101" s="9">
        <v>8</v>
      </c>
      <c r="J101" s="9">
        <v>42</v>
      </c>
      <c r="K101" s="37">
        <f t="shared" si="6"/>
        <v>131</v>
      </c>
      <c r="L101" s="7" t="str">
        <f>VLOOKUP(M101,'Convert table'!$A$1:$B$15,2,0)</f>
        <v>Sơ cấp</v>
      </c>
      <c r="M101" s="8" t="str">
        <f t="shared" si="7"/>
        <v>A2.2</v>
      </c>
      <c r="N101" s="58" t="str">
        <f>VLOOKUP(M101,'Convert table'!$A$1:$C$15,3,0)</f>
        <v>VNU-ETP 4</v>
      </c>
    </row>
    <row r="102" spans="1:14" ht="18" customHeight="1" x14ac:dyDescent="0.25">
      <c r="A102" s="7">
        <v>92</v>
      </c>
      <c r="B102" s="48" t="s">
        <v>217</v>
      </c>
      <c r="C102" s="49" t="s">
        <v>160</v>
      </c>
      <c r="D102" s="50" t="s">
        <v>2777</v>
      </c>
      <c r="E102" s="50" t="s">
        <v>2778</v>
      </c>
      <c r="F102" s="50">
        <v>160609</v>
      </c>
      <c r="G102" s="9">
        <v>35</v>
      </c>
      <c r="H102" s="9">
        <v>38</v>
      </c>
      <c r="I102" s="9">
        <v>8</v>
      </c>
      <c r="J102" s="9">
        <v>40</v>
      </c>
      <c r="K102" s="37">
        <f t="shared" si="6"/>
        <v>121</v>
      </c>
      <c r="L102" s="7" t="str">
        <f>VLOOKUP(M102,'Convert table'!$A$1:$B$15,2,0)</f>
        <v>Sơ cấp</v>
      </c>
      <c r="M102" s="8" t="str">
        <f t="shared" si="7"/>
        <v>A2.1</v>
      </c>
      <c r="N102" s="58" t="str">
        <f>VLOOKUP(M102,'Convert table'!$A$1:$C$15,3,0)</f>
        <v>VNU-ETP 3</v>
      </c>
    </row>
    <row r="103" spans="1:14" ht="18" customHeight="1" x14ac:dyDescent="0.25">
      <c r="A103" s="7">
        <v>93</v>
      </c>
      <c r="B103" s="48" t="s">
        <v>2779</v>
      </c>
      <c r="C103" s="49" t="s">
        <v>2780</v>
      </c>
      <c r="D103" s="50" t="s">
        <v>820</v>
      </c>
      <c r="E103" s="50" t="s">
        <v>2781</v>
      </c>
      <c r="F103" s="50">
        <v>160610</v>
      </c>
      <c r="G103" s="71" t="s">
        <v>3643</v>
      </c>
      <c r="H103" s="72"/>
      <c r="I103" s="72"/>
      <c r="J103" s="72"/>
      <c r="K103" s="73"/>
      <c r="L103" s="7"/>
      <c r="M103" s="8"/>
      <c r="N103" s="58"/>
    </row>
    <row r="104" spans="1:14" ht="18" customHeight="1" x14ac:dyDescent="0.25">
      <c r="A104" s="7">
        <v>94</v>
      </c>
      <c r="B104" s="48" t="s">
        <v>2782</v>
      </c>
      <c r="C104" s="49" t="s">
        <v>119</v>
      </c>
      <c r="D104" s="50" t="s">
        <v>406</v>
      </c>
      <c r="E104" s="50" t="s">
        <v>2783</v>
      </c>
      <c r="F104" s="50">
        <v>160611</v>
      </c>
      <c r="G104" s="9">
        <v>30</v>
      </c>
      <c r="H104" s="9">
        <v>33</v>
      </c>
      <c r="I104" s="9">
        <v>20</v>
      </c>
      <c r="J104" s="9">
        <v>45</v>
      </c>
      <c r="K104" s="37">
        <f t="shared" ref="K104:K138" si="8">G104+H104+I104+J104</f>
        <v>128</v>
      </c>
      <c r="L104" s="7" t="str">
        <f>VLOOKUP(M104,'Convert table'!$A$1:$B$15,2,0)</f>
        <v>Sơ cấp</v>
      </c>
      <c r="M104" s="8" t="str">
        <f t="shared" ref="M104:M138" si="9">IF(K104&gt;=376,"C2.2",IF(K104&gt;=351,"C2.1",IF(K104&gt;=326,"C1.2",IF(K104&gt;=301,"C1.1",IF(K104&gt;=276,"B2.2",IF(K104&gt;=251,"B2.1",IF(K104&gt;=226,"B1.4",IF(K104&gt;=201,"B1.3",IF(K104&gt;=176,"B1.2",IF(K104&gt;=151,"B1.1",IF(K104&gt;=126,"A2.2",IF(K104&gt;=101,"A2.1",IF(K104&gt;=76,"A1.2","A1.1")))))))))))))</f>
        <v>A2.2</v>
      </c>
      <c r="N104" s="58" t="str">
        <f>VLOOKUP(M104,'Convert table'!$A$1:$C$15,3,0)</f>
        <v>VNU-ETP 4</v>
      </c>
    </row>
    <row r="105" spans="1:14" ht="18" customHeight="1" x14ac:dyDescent="0.25">
      <c r="A105" s="7">
        <v>95</v>
      </c>
      <c r="B105" s="48" t="s">
        <v>1082</v>
      </c>
      <c r="C105" s="49" t="s">
        <v>119</v>
      </c>
      <c r="D105" s="50" t="s">
        <v>2086</v>
      </c>
      <c r="E105" s="50" t="s">
        <v>2784</v>
      </c>
      <c r="F105" s="50">
        <v>160612</v>
      </c>
      <c r="G105" s="9">
        <v>45</v>
      </c>
      <c r="H105" s="9">
        <v>40</v>
      </c>
      <c r="I105" s="9">
        <v>16</v>
      </c>
      <c r="J105" s="9">
        <v>34</v>
      </c>
      <c r="K105" s="37">
        <f t="shared" si="8"/>
        <v>135</v>
      </c>
      <c r="L105" s="7" t="str">
        <f>VLOOKUP(M105,'Convert table'!$A$1:$B$15,2,0)</f>
        <v>Sơ cấp</v>
      </c>
      <c r="M105" s="8" t="str">
        <f t="shared" si="9"/>
        <v>A2.2</v>
      </c>
      <c r="N105" s="58" t="str">
        <f>VLOOKUP(M105,'Convert table'!$A$1:$C$15,3,0)</f>
        <v>VNU-ETP 4</v>
      </c>
    </row>
    <row r="106" spans="1:14" ht="18" customHeight="1" x14ac:dyDescent="0.25">
      <c r="A106" s="7">
        <v>96</v>
      </c>
      <c r="B106" s="48" t="s">
        <v>202</v>
      </c>
      <c r="C106" s="49" t="s">
        <v>119</v>
      </c>
      <c r="D106" s="50" t="s">
        <v>1373</v>
      </c>
      <c r="E106" s="50" t="s">
        <v>2785</v>
      </c>
      <c r="F106" s="50">
        <v>160613</v>
      </c>
      <c r="G106" s="9">
        <v>40</v>
      </c>
      <c r="H106" s="9">
        <v>47</v>
      </c>
      <c r="I106" s="9">
        <v>24</v>
      </c>
      <c r="J106" s="9">
        <v>44</v>
      </c>
      <c r="K106" s="37">
        <f t="shared" si="8"/>
        <v>155</v>
      </c>
      <c r="L106" s="7" t="str">
        <f>VLOOKUP(M106,'Convert table'!$A$1:$B$15,2,0)</f>
        <v>Sơ trung cấp</v>
      </c>
      <c r="M106" s="8" t="str">
        <f t="shared" si="9"/>
        <v>B1.1</v>
      </c>
      <c r="N106" s="58" t="str">
        <f>VLOOKUP(M106,'Convert table'!$A$1:$C$15,3,0)</f>
        <v>VNU-ETP 5</v>
      </c>
    </row>
    <row r="107" spans="1:14" ht="18" customHeight="1" x14ac:dyDescent="0.25">
      <c r="A107" s="7">
        <v>97</v>
      </c>
      <c r="B107" s="48" t="s">
        <v>225</v>
      </c>
      <c r="C107" s="49" t="s">
        <v>119</v>
      </c>
      <c r="D107" s="50" t="s">
        <v>2786</v>
      </c>
      <c r="E107" s="50" t="s">
        <v>2787</v>
      </c>
      <c r="F107" s="50">
        <v>160614</v>
      </c>
      <c r="G107" s="9">
        <v>33</v>
      </c>
      <c r="H107" s="9">
        <v>25</v>
      </c>
      <c r="I107" s="9">
        <v>0</v>
      </c>
      <c r="J107" s="9">
        <v>8</v>
      </c>
      <c r="K107" s="37">
        <f t="shared" si="8"/>
        <v>66</v>
      </c>
      <c r="L107" s="7" t="str">
        <f>VLOOKUP(M107,'Convert table'!$A$1:$B$15,2,0)</f>
        <v>Khởi đầu</v>
      </c>
      <c r="M107" s="8" t="str">
        <f t="shared" si="9"/>
        <v>A1.1</v>
      </c>
      <c r="N107" s="58" t="str">
        <f>VLOOKUP(M107,'Convert table'!$A$1:$C$15,3,0)</f>
        <v>VNU-ETP 1</v>
      </c>
    </row>
    <row r="108" spans="1:14" ht="18" customHeight="1" x14ac:dyDescent="0.25">
      <c r="A108" s="7">
        <v>98</v>
      </c>
      <c r="B108" s="48" t="s">
        <v>2788</v>
      </c>
      <c r="C108" s="49" t="s">
        <v>119</v>
      </c>
      <c r="D108" s="50" t="s">
        <v>1036</v>
      </c>
      <c r="E108" s="50" t="s">
        <v>2789</v>
      </c>
      <c r="F108" s="50">
        <v>160615</v>
      </c>
      <c r="G108" s="9">
        <v>47</v>
      </c>
      <c r="H108" s="9">
        <v>33</v>
      </c>
      <c r="I108" s="9">
        <v>4</v>
      </c>
      <c r="J108" s="9">
        <v>26</v>
      </c>
      <c r="K108" s="37">
        <f t="shared" si="8"/>
        <v>110</v>
      </c>
      <c r="L108" s="7" t="str">
        <f>VLOOKUP(M108,'Convert table'!$A$1:$B$15,2,0)</f>
        <v>Sơ cấp</v>
      </c>
      <c r="M108" s="8" t="str">
        <f t="shared" si="9"/>
        <v>A2.1</v>
      </c>
      <c r="N108" s="58" t="str">
        <f>VLOOKUP(M108,'Convert table'!$A$1:$C$15,3,0)</f>
        <v>VNU-ETP 3</v>
      </c>
    </row>
    <row r="109" spans="1:14" ht="18" customHeight="1" x14ac:dyDescent="0.25">
      <c r="A109" s="7">
        <v>99</v>
      </c>
      <c r="B109" s="48" t="s">
        <v>221</v>
      </c>
      <c r="C109" s="49" t="s">
        <v>2790</v>
      </c>
      <c r="D109" s="50" t="s">
        <v>2198</v>
      </c>
      <c r="E109" s="50" t="s">
        <v>2791</v>
      </c>
      <c r="F109" s="50">
        <v>160616</v>
      </c>
      <c r="G109" s="9">
        <v>44</v>
      </c>
      <c r="H109" s="9">
        <v>47</v>
      </c>
      <c r="I109" s="9">
        <v>24</v>
      </c>
      <c r="J109" s="9">
        <v>25</v>
      </c>
      <c r="K109" s="37">
        <f t="shared" si="8"/>
        <v>140</v>
      </c>
      <c r="L109" s="7" t="str">
        <f>VLOOKUP(M109,'Convert table'!$A$1:$B$15,2,0)</f>
        <v>Sơ cấp</v>
      </c>
      <c r="M109" s="8" t="str">
        <f t="shared" si="9"/>
        <v>A2.2</v>
      </c>
      <c r="N109" s="58" t="str">
        <f>VLOOKUP(M109,'Convert table'!$A$1:$C$15,3,0)</f>
        <v>VNU-ETP 4</v>
      </c>
    </row>
    <row r="110" spans="1:14" ht="18" customHeight="1" x14ac:dyDescent="0.25">
      <c r="A110" s="7">
        <v>100</v>
      </c>
      <c r="B110" s="48" t="s">
        <v>135</v>
      </c>
      <c r="C110" s="49" t="s">
        <v>233</v>
      </c>
      <c r="D110" s="50" t="s">
        <v>352</v>
      </c>
      <c r="E110" s="50" t="s">
        <v>2792</v>
      </c>
      <c r="F110" s="50">
        <v>160617</v>
      </c>
      <c r="G110" s="9">
        <v>29</v>
      </c>
      <c r="H110" s="9">
        <v>31</v>
      </c>
      <c r="I110" s="9">
        <v>0</v>
      </c>
      <c r="J110" s="9">
        <v>21</v>
      </c>
      <c r="K110" s="37">
        <f t="shared" si="8"/>
        <v>81</v>
      </c>
      <c r="L110" s="7" t="str">
        <f>VLOOKUP(M110,'Convert table'!$A$1:$B$15,2,0)</f>
        <v>Khởi đầu</v>
      </c>
      <c r="M110" s="8" t="str">
        <f t="shared" si="9"/>
        <v>A1.2</v>
      </c>
      <c r="N110" s="58" t="str">
        <f>VLOOKUP(M110,'Convert table'!$A$1:$C$15,3,0)</f>
        <v>VNU-ETP 2</v>
      </c>
    </row>
    <row r="111" spans="1:14" ht="18" customHeight="1" x14ac:dyDescent="0.25">
      <c r="A111" s="7">
        <v>101</v>
      </c>
      <c r="B111" s="48" t="s">
        <v>230</v>
      </c>
      <c r="C111" s="49" t="s">
        <v>2793</v>
      </c>
      <c r="D111" s="50" t="s">
        <v>412</v>
      </c>
      <c r="E111" s="50" t="s">
        <v>2794</v>
      </c>
      <c r="F111" s="50">
        <v>160618</v>
      </c>
      <c r="G111" s="9">
        <v>31</v>
      </c>
      <c r="H111" s="9">
        <v>33</v>
      </c>
      <c r="I111" s="9">
        <v>8</v>
      </c>
      <c r="J111" s="9">
        <v>36</v>
      </c>
      <c r="K111" s="37">
        <f t="shared" si="8"/>
        <v>108</v>
      </c>
      <c r="L111" s="7" t="str">
        <f>VLOOKUP(M111,'Convert table'!$A$1:$B$15,2,0)</f>
        <v>Sơ cấp</v>
      </c>
      <c r="M111" s="8" t="str">
        <f t="shared" si="9"/>
        <v>A2.1</v>
      </c>
      <c r="N111" s="58" t="str">
        <f>VLOOKUP(M111,'Convert table'!$A$1:$C$15,3,0)</f>
        <v>VNU-ETP 3</v>
      </c>
    </row>
    <row r="112" spans="1:14" ht="18" customHeight="1" x14ac:dyDescent="0.25">
      <c r="A112" s="7">
        <v>102</v>
      </c>
      <c r="B112" s="48" t="s">
        <v>2795</v>
      </c>
      <c r="C112" s="49" t="s">
        <v>131</v>
      </c>
      <c r="D112" s="50" t="s">
        <v>1288</v>
      </c>
      <c r="E112" s="50" t="s">
        <v>2796</v>
      </c>
      <c r="F112" s="50">
        <v>160619</v>
      </c>
      <c r="G112" s="9">
        <v>14</v>
      </c>
      <c r="H112" s="9">
        <v>32</v>
      </c>
      <c r="I112" s="9">
        <v>4</v>
      </c>
      <c r="J112" s="9">
        <v>26</v>
      </c>
      <c r="K112" s="37">
        <f t="shared" si="8"/>
        <v>76</v>
      </c>
      <c r="L112" s="7" t="str">
        <f>VLOOKUP(M112,'Convert table'!$A$1:$B$15,2,0)</f>
        <v>Khởi đầu</v>
      </c>
      <c r="M112" s="8" t="str">
        <f t="shared" si="9"/>
        <v>A1.2</v>
      </c>
      <c r="N112" s="58" t="str">
        <f>VLOOKUP(M112,'Convert table'!$A$1:$C$15,3,0)</f>
        <v>VNU-ETP 2</v>
      </c>
    </row>
    <row r="113" spans="1:14" ht="18" customHeight="1" x14ac:dyDescent="0.25">
      <c r="A113" s="7">
        <v>103</v>
      </c>
      <c r="B113" s="48" t="s">
        <v>918</v>
      </c>
      <c r="C113" s="49" t="s">
        <v>131</v>
      </c>
      <c r="D113" s="50" t="s">
        <v>724</v>
      </c>
      <c r="E113" s="50" t="s">
        <v>2797</v>
      </c>
      <c r="F113" s="50">
        <v>160620</v>
      </c>
      <c r="G113" s="9">
        <v>31</v>
      </c>
      <c r="H113" s="9">
        <v>26</v>
      </c>
      <c r="I113" s="9">
        <v>8</v>
      </c>
      <c r="J113" s="9">
        <v>33</v>
      </c>
      <c r="K113" s="37">
        <f t="shared" si="8"/>
        <v>98</v>
      </c>
      <c r="L113" s="7" t="str">
        <f>VLOOKUP(M113,'Convert table'!$A$1:$B$15,2,0)</f>
        <v>Khởi đầu</v>
      </c>
      <c r="M113" s="8" t="str">
        <f t="shared" si="9"/>
        <v>A1.2</v>
      </c>
      <c r="N113" s="58" t="str">
        <f>VLOOKUP(M113,'Convert table'!$A$1:$C$15,3,0)</f>
        <v>VNU-ETP 2</v>
      </c>
    </row>
    <row r="114" spans="1:14" ht="18" customHeight="1" x14ac:dyDescent="0.25">
      <c r="A114" s="7">
        <v>104</v>
      </c>
      <c r="B114" s="48" t="s">
        <v>2798</v>
      </c>
      <c r="C114" s="49" t="s">
        <v>131</v>
      </c>
      <c r="D114" s="50" t="s">
        <v>1303</v>
      </c>
      <c r="E114" s="50" t="s">
        <v>2799</v>
      </c>
      <c r="F114" s="50">
        <v>160621</v>
      </c>
      <c r="G114" s="9">
        <v>28</v>
      </c>
      <c r="H114" s="9">
        <v>33</v>
      </c>
      <c r="I114" s="9">
        <v>4</v>
      </c>
      <c r="J114" s="9">
        <v>22</v>
      </c>
      <c r="K114" s="37">
        <f t="shared" si="8"/>
        <v>87</v>
      </c>
      <c r="L114" s="7" t="str">
        <f>VLOOKUP(M114,'Convert table'!$A$1:$B$15,2,0)</f>
        <v>Khởi đầu</v>
      </c>
      <c r="M114" s="8" t="str">
        <f t="shared" si="9"/>
        <v>A1.2</v>
      </c>
      <c r="N114" s="58" t="str">
        <f>VLOOKUP(M114,'Convert table'!$A$1:$C$15,3,0)</f>
        <v>VNU-ETP 2</v>
      </c>
    </row>
    <row r="115" spans="1:14" ht="18" customHeight="1" x14ac:dyDescent="0.25">
      <c r="A115" s="7">
        <v>105</v>
      </c>
      <c r="B115" s="48" t="s">
        <v>333</v>
      </c>
      <c r="C115" s="49" t="s">
        <v>131</v>
      </c>
      <c r="D115" s="50" t="s">
        <v>2800</v>
      </c>
      <c r="E115" s="50" t="s">
        <v>2801</v>
      </c>
      <c r="F115" s="50">
        <v>160622</v>
      </c>
      <c r="G115" s="9">
        <v>36</v>
      </c>
      <c r="H115" s="9">
        <v>28</v>
      </c>
      <c r="I115" s="9">
        <v>4</v>
      </c>
      <c r="J115" s="9">
        <v>30</v>
      </c>
      <c r="K115" s="37">
        <f t="shared" si="8"/>
        <v>98</v>
      </c>
      <c r="L115" s="7" t="str">
        <f>VLOOKUP(M115,'Convert table'!$A$1:$B$15,2,0)</f>
        <v>Khởi đầu</v>
      </c>
      <c r="M115" s="8" t="str">
        <f t="shared" si="9"/>
        <v>A1.2</v>
      </c>
      <c r="N115" s="58" t="str">
        <f>VLOOKUP(M115,'Convert table'!$A$1:$C$15,3,0)</f>
        <v>VNU-ETP 2</v>
      </c>
    </row>
    <row r="116" spans="1:14" ht="18" customHeight="1" x14ac:dyDescent="0.25">
      <c r="A116" s="7">
        <v>106</v>
      </c>
      <c r="B116" s="48" t="s">
        <v>158</v>
      </c>
      <c r="C116" s="49" t="s">
        <v>131</v>
      </c>
      <c r="D116" s="50" t="s">
        <v>2802</v>
      </c>
      <c r="E116" s="50" t="s">
        <v>2803</v>
      </c>
      <c r="F116" s="50">
        <v>160623</v>
      </c>
      <c r="G116" s="9">
        <v>40</v>
      </c>
      <c r="H116" s="9">
        <v>32</v>
      </c>
      <c r="I116" s="9">
        <v>12</v>
      </c>
      <c r="J116" s="9">
        <v>30</v>
      </c>
      <c r="K116" s="37">
        <f t="shared" si="8"/>
        <v>114</v>
      </c>
      <c r="L116" s="7" t="str">
        <f>VLOOKUP(M116,'Convert table'!$A$1:$B$15,2,0)</f>
        <v>Sơ cấp</v>
      </c>
      <c r="M116" s="8" t="str">
        <f t="shared" si="9"/>
        <v>A2.1</v>
      </c>
      <c r="N116" s="58" t="str">
        <f>VLOOKUP(M116,'Convert table'!$A$1:$C$15,3,0)</f>
        <v>VNU-ETP 3</v>
      </c>
    </row>
    <row r="117" spans="1:14" ht="18" customHeight="1" x14ac:dyDescent="0.25">
      <c r="A117" s="7">
        <v>107</v>
      </c>
      <c r="B117" s="48" t="s">
        <v>217</v>
      </c>
      <c r="C117" s="49" t="s">
        <v>131</v>
      </c>
      <c r="D117" s="50" t="s">
        <v>952</v>
      </c>
      <c r="E117" s="50" t="s">
        <v>2804</v>
      </c>
      <c r="F117" s="50">
        <v>160624</v>
      </c>
      <c r="G117" s="9">
        <v>33</v>
      </c>
      <c r="H117" s="9">
        <v>34</v>
      </c>
      <c r="I117" s="9">
        <v>3</v>
      </c>
      <c r="J117" s="9">
        <v>18</v>
      </c>
      <c r="K117" s="37">
        <f t="shared" si="8"/>
        <v>88</v>
      </c>
      <c r="L117" s="7" t="str">
        <f>VLOOKUP(M117,'Convert table'!$A$1:$B$15,2,0)</f>
        <v>Khởi đầu</v>
      </c>
      <c r="M117" s="8" t="str">
        <f t="shared" si="9"/>
        <v>A1.2</v>
      </c>
      <c r="N117" s="58" t="str">
        <f>VLOOKUP(M117,'Convert table'!$A$1:$C$15,3,0)</f>
        <v>VNU-ETP 2</v>
      </c>
    </row>
    <row r="118" spans="1:14" ht="18" customHeight="1" x14ac:dyDescent="0.25">
      <c r="A118" s="7">
        <v>108</v>
      </c>
      <c r="B118" s="48" t="s">
        <v>2805</v>
      </c>
      <c r="C118" s="49" t="s">
        <v>131</v>
      </c>
      <c r="D118" s="50" t="s">
        <v>1478</v>
      </c>
      <c r="E118" s="50" t="s">
        <v>2806</v>
      </c>
      <c r="F118" s="50">
        <v>160625</v>
      </c>
      <c r="G118" s="9">
        <v>27</v>
      </c>
      <c r="H118" s="9">
        <v>32</v>
      </c>
      <c r="I118" s="47">
        <v>0</v>
      </c>
      <c r="J118" s="9">
        <v>0</v>
      </c>
      <c r="K118" s="37">
        <f t="shared" si="8"/>
        <v>59</v>
      </c>
      <c r="L118" s="7" t="str">
        <f>VLOOKUP(M118,'Convert table'!$A$1:$B$15,2,0)</f>
        <v>Khởi đầu</v>
      </c>
      <c r="M118" s="8" t="str">
        <f t="shared" si="9"/>
        <v>A1.1</v>
      </c>
      <c r="N118" s="58" t="str">
        <f>VLOOKUP(M118,'Convert table'!$A$1:$C$15,3,0)</f>
        <v>VNU-ETP 1</v>
      </c>
    </row>
    <row r="119" spans="1:14" ht="18" customHeight="1" x14ac:dyDescent="0.25">
      <c r="A119" s="7">
        <v>109</v>
      </c>
      <c r="B119" s="48" t="s">
        <v>2807</v>
      </c>
      <c r="C119" s="49" t="s">
        <v>235</v>
      </c>
      <c r="D119" s="50" t="s">
        <v>770</v>
      </c>
      <c r="E119" s="50" t="s">
        <v>2808</v>
      </c>
      <c r="F119" s="50">
        <v>160626</v>
      </c>
      <c r="G119" s="9">
        <v>34</v>
      </c>
      <c r="H119" s="9">
        <v>37</v>
      </c>
      <c r="I119" s="9">
        <v>11</v>
      </c>
      <c r="J119" s="9">
        <v>26</v>
      </c>
      <c r="K119" s="37">
        <f t="shared" si="8"/>
        <v>108</v>
      </c>
      <c r="L119" s="7" t="str">
        <f>VLOOKUP(M119,'Convert table'!$A$1:$B$15,2,0)</f>
        <v>Sơ cấp</v>
      </c>
      <c r="M119" s="8" t="str">
        <f t="shared" si="9"/>
        <v>A2.1</v>
      </c>
      <c r="N119" s="58" t="str">
        <f>VLOOKUP(M119,'Convert table'!$A$1:$C$15,3,0)</f>
        <v>VNU-ETP 3</v>
      </c>
    </row>
    <row r="120" spans="1:14" ht="18" customHeight="1" x14ac:dyDescent="0.25">
      <c r="A120" s="7">
        <v>110</v>
      </c>
      <c r="B120" s="48" t="s">
        <v>159</v>
      </c>
      <c r="C120" s="49" t="s">
        <v>193</v>
      </c>
      <c r="D120" s="50" t="s">
        <v>787</v>
      </c>
      <c r="E120" s="50" t="s">
        <v>2809</v>
      </c>
      <c r="F120" s="50">
        <v>160627</v>
      </c>
      <c r="G120" s="9">
        <v>28</v>
      </c>
      <c r="H120" s="9">
        <v>20</v>
      </c>
      <c r="I120" s="9">
        <v>0</v>
      </c>
      <c r="J120" s="9">
        <v>0</v>
      </c>
      <c r="K120" s="37">
        <f t="shared" si="8"/>
        <v>48</v>
      </c>
      <c r="L120" s="7" t="str">
        <f>VLOOKUP(M120,'Convert table'!$A$1:$B$15,2,0)</f>
        <v>Khởi đầu</v>
      </c>
      <c r="M120" s="8" t="str">
        <f t="shared" si="9"/>
        <v>A1.1</v>
      </c>
      <c r="N120" s="58" t="str">
        <f>VLOOKUP(M120,'Convert table'!$A$1:$C$15,3,0)</f>
        <v>VNU-ETP 1</v>
      </c>
    </row>
    <row r="121" spans="1:14" ht="18" customHeight="1" x14ac:dyDescent="0.25">
      <c r="A121" s="7">
        <v>111</v>
      </c>
      <c r="B121" s="48" t="s">
        <v>2810</v>
      </c>
      <c r="C121" s="49" t="s">
        <v>132</v>
      </c>
      <c r="D121" s="50" t="s">
        <v>613</v>
      </c>
      <c r="E121" s="50" t="s">
        <v>2811</v>
      </c>
      <c r="F121" s="50">
        <v>160628</v>
      </c>
      <c r="G121" s="9">
        <v>50</v>
      </c>
      <c r="H121" s="9">
        <v>31</v>
      </c>
      <c r="I121" s="9">
        <v>20</v>
      </c>
      <c r="J121" s="9">
        <v>13</v>
      </c>
      <c r="K121" s="37">
        <f t="shared" si="8"/>
        <v>114</v>
      </c>
      <c r="L121" s="7" t="str">
        <f>VLOOKUP(M121,'Convert table'!$A$1:$B$15,2,0)</f>
        <v>Sơ cấp</v>
      </c>
      <c r="M121" s="8" t="str">
        <f t="shared" si="9"/>
        <v>A2.1</v>
      </c>
      <c r="N121" s="58" t="str">
        <f>VLOOKUP(M121,'Convert table'!$A$1:$C$15,3,0)</f>
        <v>VNU-ETP 3</v>
      </c>
    </row>
    <row r="122" spans="1:14" ht="18" customHeight="1" x14ac:dyDescent="0.25">
      <c r="A122" s="7">
        <v>112</v>
      </c>
      <c r="B122" s="48" t="s">
        <v>2812</v>
      </c>
      <c r="C122" s="49" t="s">
        <v>132</v>
      </c>
      <c r="D122" s="50" t="s">
        <v>2813</v>
      </c>
      <c r="E122" s="50" t="s">
        <v>2814</v>
      </c>
      <c r="F122" s="50">
        <v>160629</v>
      </c>
      <c r="G122" s="9">
        <v>37</v>
      </c>
      <c r="H122" s="9">
        <v>45</v>
      </c>
      <c r="I122" s="9">
        <v>8</v>
      </c>
      <c r="J122" s="9">
        <v>45</v>
      </c>
      <c r="K122" s="37">
        <f t="shared" si="8"/>
        <v>135</v>
      </c>
      <c r="L122" s="7" t="str">
        <f>VLOOKUP(M122,'Convert table'!$A$1:$B$15,2,0)</f>
        <v>Sơ cấp</v>
      </c>
      <c r="M122" s="8" t="str">
        <f t="shared" si="9"/>
        <v>A2.2</v>
      </c>
      <c r="N122" s="58" t="str">
        <f>VLOOKUP(M122,'Convert table'!$A$1:$C$15,3,0)</f>
        <v>VNU-ETP 4</v>
      </c>
    </row>
    <row r="123" spans="1:14" ht="18" customHeight="1" x14ac:dyDescent="0.25">
      <c r="A123" s="7">
        <v>113</v>
      </c>
      <c r="B123" s="48" t="s">
        <v>2815</v>
      </c>
      <c r="C123" s="49" t="s">
        <v>132</v>
      </c>
      <c r="D123" s="50" t="s">
        <v>1217</v>
      </c>
      <c r="E123" s="50" t="s">
        <v>2816</v>
      </c>
      <c r="F123" s="50">
        <v>160630</v>
      </c>
      <c r="G123" s="9">
        <v>27</v>
      </c>
      <c r="H123" s="9">
        <v>19</v>
      </c>
      <c r="I123" s="9">
        <v>0</v>
      </c>
      <c r="J123" s="9">
        <v>32</v>
      </c>
      <c r="K123" s="37">
        <f t="shared" si="8"/>
        <v>78</v>
      </c>
      <c r="L123" s="7" t="str">
        <f>VLOOKUP(M123,'Convert table'!$A$1:$B$15,2,0)</f>
        <v>Khởi đầu</v>
      </c>
      <c r="M123" s="8" t="str">
        <f t="shared" si="9"/>
        <v>A1.2</v>
      </c>
      <c r="N123" s="58" t="str">
        <f>VLOOKUP(M123,'Convert table'!$A$1:$C$15,3,0)</f>
        <v>VNU-ETP 2</v>
      </c>
    </row>
    <row r="124" spans="1:14" ht="18" customHeight="1" x14ac:dyDescent="0.25">
      <c r="A124" s="7">
        <v>114</v>
      </c>
      <c r="B124" s="48" t="s">
        <v>283</v>
      </c>
      <c r="C124" s="49" t="s">
        <v>132</v>
      </c>
      <c r="D124" s="50" t="s">
        <v>392</v>
      </c>
      <c r="E124" s="50" t="s">
        <v>2817</v>
      </c>
      <c r="F124" s="50">
        <v>160631</v>
      </c>
      <c r="G124" s="9">
        <v>38</v>
      </c>
      <c r="H124" s="9">
        <v>40</v>
      </c>
      <c r="I124" s="9">
        <v>8</v>
      </c>
      <c r="J124" s="9">
        <v>5</v>
      </c>
      <c r="K124" s="37">
        <f t="shared" si="8"/>
        <v>91</v>
      </c>
      <c r="L124" s="7" t="str">
        <f>VLOOKUP(M124,'Convert table'!$A$1:$B$15,2,0)</f>
        <v>Khởi đầu</v>
      </c>
      <c r="M124" s="8" t="str">
        <f t="shared" si="9"/>
        <v>A1.2</v>
      </c>
      <c r="N124" s="58" t="str">
        <f>VLOOKUP(M124,'Convert table'!$A$1:$C$15,3,0)</f>
        <v>VNU-ETP 2</v>
      </c>
    </row>
    <row r="125" spans="1:14" ht="18" customHeight="1" x14ac:dyDescent="0.25">
      <c r="A125" s="7">
        <v>115</v>
      </c>
      <c r="B125" s="48" t="s">
        <v>2818</v>
      </c>
      <c r="C125" s="49" t="s">
        <v>237</v>
      </c>
      <c r="D125" s="50" t="s">
        <v>2819</v>
      </c>
      <c r="E125" s="50" t="s">
        <v>2820</v>
      </c>
      <c r="F125" s="50">
        <v>160632</v>
      </c>
      <c r="G125" s="9">
        <v>36</v>
      </c>
      <c r="H125" s="9">
        <v>43</v>
      </c>
      <c r="I125" s="9">
        <v>4</v>
      </c>
      <c r="J125" s="9">
        <v>54</v>
      </c>
      <c r="K125" s="37">
        <f t="shared" si="8"/>
        <v>137</v>
      </c>
      <c r="L125" s="7" t="str">
        <f>VLOOKUP(M125,'Convert table'!$A$1:$B$15,2,0)</f>
        <v>Sơ cấp</v>
      </c>
      <c r="M125" s="8" t="str">
        <f t="shared" si="9"/>
        <v>A2.2</v>
      </c>
      <c r="N125" s="58" t="str">
        <f>VLOOKUP(M125,'Convert table'!$A$1:$C$15,3,0)</f>
        <v>VNU-ETP 4</v>
      </c>
    </row>
    <row r="126" spans="1:14" ht="18" customHeight="1" x14ac:dyDescent="0.25">
      <c r="A126" s="7">
        <v>116</v>
      </c>
      <c r="B126" s="48" t="s">
        <v>158</v>
      </c>
      <c r="C126" s="49" t="s">
        <v>237</v>
      </c>
      <c r="D126" s="50" t="s">
        <v>1562</v>
      </c>
      <c r="E126" s="50" t="s">
        <v>2821</v>
      </c>
      <c r="F126" s="50">
        <v>160633</v>
      </c>
      <c r="G126" s="9">
        <v>38</v>
      </c>
      <c r="H126" s="9">
        <v>30</v>
      </c>
      <c r="I126" s="9">
        <v>4</v>
      </c>
      <c r="J126" s="9">
        <v>13</v>
      </c>
      <c r="K126" s="37">
        <f t="shared" si="8"/>
        <v>85</v>
      </c>
      <c r="L126" s="7" t="str">
        <f>VLOOKUP(M126,'Convert table'!$A$1:$B$15,2,0)</f>
        <v>Khởi đầu</v>
      </c>
      <c r="M126" s="8" t="str">
        <f t="shared" si="9"/>
        <v>A1.2</v>
      </c>
      <c r="N126" s="58" t="str">
        <f>VLOOKUP(M126,'Convert table'!$A$1:$C$15,3,0)</f>
        <v>VNU-ETP 2</v>
      </c>
    </row>
    <row r="127" spans="1:14" ht="18" customHeight="1" x14ac:dyDescent="0.25">
      <c r="A127" s="7">
        <v>117</v>
      </c>
      <c r="B127" s="48" t="s">
        <v>234</v>
      </c>
      <c r="C127" s="49" t="s">
        <v>237</v>
      </c>
      <c r="D127" s="50" t="s">
        <v>596</v>
      </c>
      <c r="E127" s="50" t="s">
        <v>2822</v>
      </c>
      <c r="F127" s="50">
        <v>160634</v>
      </c>
      <c r="G127" s="9">
        <v>21</v>
      </c>
      <c r="H127" s="9">
        <v>26</v>
      </c>
      <c r="I127" s="47">
        <v>0</v>
      </c>
      <c r="J127" s="9">
        <v>0</v>
      </c>
      <c r="K127" s="37">
        <f t="shared" si="8"/>
        <v>47</v>
      </c>
      <c r="L127" s="7" t="str">
        <f>VLOOKUP(M127,'Convert table'!$A$1:$B$15,2,0)</f>
        <v>Khởi đầu</v>
      </c>
      <c r="M127" s="8" t="str">
        <f t="shared" si="9"/>
        <v>A1.1</v>
      </c>
      <c r="N127" s="58" t="str">
        <f>VLOOKUP(M127,'Convert table'!$A$1:$C$15,3,0)</f>
        <v>VNU-ETP 1</v>
      </c>
    </row>
    <row r="128" spans="1:14" ht="18" customHeight="1" x14ac:dyDescent="0.25">
      <c r="A128" s="7">
        <v>118</v>
      </c>
      <c r="B128" s="48" t="s">
        <v>2823</v>
      </c>
      <c r="C128" s="49" t="s">
        <v>237</v>
      </c>
      <c r="D128" s="50" t="s">
        <v>2824</v>
      </c>
      <c r="E128" s="50" t="s">
        <v>2825</v>
      </c>
      <c r="F128" s="50">
        <v>160635</v>
      </c>
      <c r="G128" s="9">
        <v>38</v>
      </c>
      <c r="H128" s="9">
        <v>27</v>
      </c>
      <c r="I128" s="9">
        <v>12</v>
      </c>
      <c r="J128" s="9">
        <v>37</v>
      </c>
      <c r="K128" s="37">
        <f t="shared" si="8"/>
        <v>114</v>
      </c>
      <c r="L128" s="7" t="str">
        <f>VLOOKUP(M128,'Convert table'!$A$1:$B$15,2,0)</f>
        <v>Sơ cấp</v>
      </c>
      <c r="M128" s="8" t="str">
        <f t="shared" si="9"/>
        <v>A2.1</v>
      </c>
      <c r="N128" s="58" t="str">
        <f>VLOOKUP(M128,'Convert table'!$A$1:$C$15,3,0)</f>
        <v>VNU-ETP 3</v>
      </c>
    </row>
    <row r="129" spans="1:14" ht="18" customHeight="1" x14ac:dyDescent="0.25">
      <c r="A129" s="7">
        <v>119</v>
      </c>
      <c r="B129" s="48" t="s">
        <v>2827</v>
      </c>
      <c r="C129" s="49" t="s">
        <v>162</v>
      </c>
      <c r="D129" s="50" t="s">
        <v>1015</v>
      </c>
      <c r="E129" s="50" t="s">
        <v>2828</v>
      </c>
      <c r="F129" s="50">
        <v>160637</v>
      </c>
      <c r="G129" s="9">
        <v>40</v>
      </c>
      <c r="H129" s="9">
        <v>21</v>
      </c>
      <c r="I129" s="9">
        <v>8</v>
      </c>
      <c r="J129" s="9">
        <v>35</v>
      </c>
      <c r="K129" s="37">
        <f t="shared" si="8"/>
        <v>104</v>
      </c>
      <c r="L129" s="7" t="str">
        <f>VLOOKUP(M129,'Convert table'!$A$1:$B$15,2,0)</f>
        <v>Sơ cấp</v>
      </c>
      <c r="M129" s="8" t="str">
        <f t="shared" si="9"/>
        <v>A2.1</v>
      </c>
      <c r="N129" s="58" t="str">
        <f>VLOOKUP(M129,'Convert table'!$A$1:$C$15,3,0)</f>
        <v>VNU-ETP 3</v>
      </c>
    </row>
    <row r="130" spans="1:14" ht="18" customHeight="1" x14ac:dyDescent="0.25">
      <c r="A130" s="7">
        <v>120</v>
      </c>
      <c r="B130" s="48" t="s">
        <v>161</v>
      </c>
      <c r="C130" s="49" t="s">
        <v>162</v>
      </c>
      <c r="D130" s="50" t="s">
        <v>367</v>
      </c>
      <c r="E130" s="50" t="s">
        <v>2829</v>
      </c>
      <c r="F130" s="50">
        <v>160638</v>
      </c>
      <c r="G130" s="9">
        <v>35</v>
      </c>
      <c r="H130" s="9">
        <v>40</v>
      </c>
      <c r="I130" s="9">
        <v>4</v>
      </c>
      <c r="J130" s="9">
        <v>39</v>
      </c>
      <c r="K130" s="37">
        <f t="shared" si="8"/>
        <v>118</v>
      </c>
      <c r="L130" s="7" t="str">
        <f>VLOOKUP(M130,'Convert table'!$A$1:$B$15,2,0)</f>
        <v>Sơ cấp</v>
      </c>
      <c r="M130" s="8" t="str">
        <f t="shared" si="9"/>
        <v>A2.1</v>
      </c>
      <c r="N130" s="58" t="str">
        <f>VLOOKUP(M130,'Convert table'!$A$1:$C$15,3,0)</f>
        <v>VNU-ETP 3</v>
      </c>
    </row>
    <row r="131" spans="1:14" ht="18" customHeight="1" x14ac:dyDescent="0.25">
      <c r="A131" s="7">
        <v>121</v>
      </c>
      <c r="B131" s="48" t="s">
        <v>2169</v>
      </c>
      <c r="C131" s="49" t="s">
        <v>162</v>
      </c>
      <c r="D131" s="50" t="s">
        <v>640</v>
      </c>
      <c r="E131" s="50" t="s">
        <v>2830</v>
      </c>
      <c r="F131" s="50">
        <v>160639</v>
      </c>
      <c r="G131" s="9">
        <v>56</v>
      </c>
      <c r="H131" s="9">
        <v>30</v>
      </c>
      <c r="I131" s="9">
        <v>32</v>
      </c>
      <c r="J131" s="9">
        <v>37</v>
      </c>
      <c r="K131" s="37">
        <f t="shared" si="8"/>
        <v>155</v>
      </c>
      <c r="L131" s="7" t="str">
        <f>VLOOKUP(M131,'Convert table'!$A$1:$B$15,2,0)</f>
        <v>Sơ trung cấp</v>
      </c>
      <c r="M131" s="8" t="str">
        <f t="shared" si="9"/>
        <v>B1.1</v>
      </c>
      <c r="N131" s="58" t="str">
        <f>VLOOKUP(M131,'Convert table'!$A$1:$C$15,3,0)</f>
        <v>VNU-ETP 5</v>
      </c>
    </row>
    <row r="132" spans="1:14" ht="18" customHeight="1" x14ac:dyDescent="0.25">
      <c r="A132" s="7">
        <v>122</v>
      </c>
      <c r="B132" s="48" t="s">
        <v>2831</v>
      </c>
      <c r="C132" s="49" t="s">
        <v>163</v>
      </c>
      <c r="D132" s="50" t="s">
        <v>777</v>
      </c>
      <c r="E132" s="50" t="s">
        <v>2832</v>
      </c>
      <c r="F132" s="50">
        <v>160640</v>
      </c>
      <c r="G132" s="9">
        <v>40</v>
      </c>
      <c r="H132" s="9">
        <v>34</v>
      </c>
      <c r="I132" s="47">
        <v>0</v>
      </c>
      <c r="J132" s="9">
        <v>0</v>
      </c>
      <c r="K132" s="37">
        <f t="shared" si="8"/>
        <v>74</v>
      </c>
      <c r="L132" s="7" t="str">
        <f>VLOOKUP(M132,'Convert table'!$A$1:$B$15,2,0)</f>
        <v>Khởi đầu</v>
      </c>
      <c r="M132" s="8" t="str">
        <f t="shared" si="9"/>
        <v>A1.1</v>
      </c>
      <c r="N132" s="58" t="str">
        <f>VLOOKUP(M132,'Convert table'!$A$1:$C$15,3,0)</f>
        <v>VNU-ETP 1</v>
      </c>
    </row>
    <row r="133" spans="1:14" ht="18" customHeight="1" x14ac:dyDescent="0.25">
      <c r="A133" s="7">
        <v>123</v>
      </c>
      <c r="B133" s="48" t="s">
        <v>296</v>
      </c>
      <c r="C133" s="49" t="s">
        <v>163</v>
      </c>
      <c r="D133" s="50" t="s">
        <v>1373</v>
      </c>
      <c r="E133" s="50" t="s">
        <v>2833</v>
      </c>
      <c r="F133" s="50">
        <v>160641</v>
      </c>
      <c r="G133" s="9">
        <v>38</v>
      </c>
      <c r="H133" s="9">
        <v>46</v>
      </c>
      <c r="I133" s="9">
        <v>31</v>
      </c>
      <c r="J133" s="9">
        <v>48</v>
      </c>
      <c r="K133" s="37">
        <f t="shared" si="8"/>
        <v>163</v>
      </c>
      <c r="L133" s="7" t="str">
        <f>VLOOKUP(M133,'Convert table'!$A$1:$B$15,2,0)</f>
        <v>Sơ trung cấp</v>
      </c>
      <c r="M133" s="8" t="str">
        <f t="shared" si="9"/>
        <v>B1.1</v>
      </c>
      <c r="N133" s="58" t="str">
        <f>VLOOKUP(M133,'Convert table'!$A$1:$C$15,3,0)</f>
        <v>VNU-ETP 5</v>
      </c>
    </row>
    <row r="134" spans="1:14" ht="18" customHeight="1" x14ac:dyDescent="0.25">
      <c r="A134" s="7">
        <v>124</v>
      </c>
      <c r="B134" s="48" t="s">
        <v>243</v>
      </c>
      <c r="C134" s="49" t="s">
        <v>244</v>
      </c>
      <c r="D134" s="50" t="s">
        <v>2603</v>
      </c>
      <c r="E134" s="50" t="s">
        <v>2834</v>
      </c>
      <c r="F134" s="50">
        <v>160642</v>
      </c>
      <c r="G134" s="9">
        <v>47</v>
      </c>
      <c r="H134" s="9">
        <v>46</v>
      </c>
      <c r="I134" s="9">
        <v>4</v>
      </c>
      <c r="J134" s="9">
        <v>32</v>
      </c>
      <c r="K134" s="37">
        <f t="shared" si="8"/>
        <v>129</v>
      </c>
      <c r="L134" s="7" t="str">
        <f>VLOOKUP(M134,'Convert table'!$A$1:$B$15,2,0)</f>
        <v>Sơ cấp</v>
      </c>
      <c r="M134" s="8" t="str">
        <f t="shared" si="9"/>
        <v>A2.2</v>
      </c>
      <c r="N134" s="58" t="str">
        <f>VLOOKUP(M134,'Convert table'!$A$1:$C$15,3,0)</f>
        <v>VNU-ETP 4</v>
      </c>
    </row>
    <row r="135" spans="1:14" ht="18" customHeight="1" x14ac:dyDescent="0.25">
      <c r="A135" s="7">
        <v>125</v>
      </c>
      <c r="B135" s="48" t="s">
        <v>2835</v>
      </c>
      <c r="C135" s="49" t="s">
        <v>2836</v>
      </c>
      <c r="D135" s="50" t="s">
        <v>2837</v>
      </c>
      <c r="E135" s="50" t="s">
        <v>2838</v>
      </c>
      <c r="F135" s="50">
        <v>160643</v>
      </c>
      <c r="G135" s="9">
        <v>27</v>
      </c>
      <c r="H135" s="9">
        <v>33</v>
      </c>
      <c r="I135" s="47">
        <v>0</v>
      </c>
      <c r="J135" s="9">
        <v>0</v>
      </c>
      <c r="K135" s="37">
        <f t="shared" si="8"/>
        <v>60</v>
      </c>
      <c r="L135" s="7" t="str">
        <f>VLOOKUP(M135,'Convert table'!$A$1:$B$15,2,0)</f>
        <v>Khởi đầu</v>
      </c>
      <c r="M135" s="8" t="str">
        <f t="shared" si="9"/>
        <v>A1.1</v>
      </c>
      <c r="N135" s="58" t="str">
        <f>VLOOKUP(M135,'Convert table'!$A$1:$C$15,3,0)</f>
        <v>VNU-ETP 1</v>
      </c>
    </row>
    <row r="136" spans="1:14" ht="18" customHeight="1" x14ac:dyDescent="0.25">
      <c r="A136" s="7">
        <v>126</v>
      </c>
      <c r="B136" s="48" t="s">
        <v>2839</v>
      </c>
      <c r="C136" s="49" t="s">
        <v>2840</v>
      </c>
      <c r="D136" s="50" t="s">
        <v>2841</v>
      </c>
      <c r="E136" s="50" t="s">
        <v>2842</v>
      </c>
      <c r="F136" s="50">
        <v>160644</v>
      </c>
      <c r="G136" s="9">
        <v>22</v>
      </c>
      <c r="H136" s="9">
        <v>18</v>
      </c>
      <c r="I136" s="47">
        <v>0</v>
      </c>
      <c r="J136" s="9">
        <v>0</v>
      </c>
      <c r="K136" s="37">
        <f t="shared" si="8"/>
        <v>40</v>
      </c>
      <c r="L136" s="7" t="str">
        <f>VLOOKUP(M136,'Convert table'!$A$1:$B$15,2,0)</f>
        <v>Khởi đầu</v>
      </c>
      <c r="M136" s="8" t="str">
        <f t="shared" si="9"/>
        <v>A1.1</v>
      </c>
      <c r="N136" s="58" t="str">
        <f>VLOOKUP(M136,'Convert table'!$A$1:$C$15,3,0)</f>
        <v>VNU-ETP 1</v>
      </c>
    </row>
    <row r="137" spans="1:14" ht="18" customHeight="1" x14ac:dyDescent="0.25">
      <c r="A137" s="7">
        <v>127</v>
      </c>
      <c r="B137" s="48" t="s">
        <v>2843</v>
      </c>
      <c r="C137" s="49" t="s">
        <v>245</v>
      </c>
      <c r="D137" s="50" t="s">
        <v>366</v>
      </c>
      <c r="E137" s="50" t="s">
        <v>2844</v>
      </c>
      <c r="F137" s="50">
        <v>160645</v>
      </c>
      <c r="G137" s="9">
        <v>73</v>
      </c>
      <c r="H137" s="9">
        <v>62</v>
      </c>
      <c r="I137" s="9">
        <v>12</v>
      </c>
      <c r="J137" s="9">
        <v>32</v>
      </c>
      <c r="K137" s="37">
        <f t="shared" si="8"/>
        <v>179</v>
      </c>
      <c r="L137" s="7" t="str">
        <f>VLOOKUP(M137,'Convert table'!$A$1:$B$15,2,0)</f>
        <v>Sơ trung cấp</v>
      </c>
      <c r="M137" s="8" t="str">
        <f t="shared" si="9"/>
        <v>B1.2</v>
      </c>
      <c r="N137" s="58" t="str">
        <f>VLOOKUP(M137,'Convert table'!$A$1:$C$15,3,0)</f>
        <v>VNU-ETP 6</v>
      </c>
    </row>
    <row r="138" spans="1:14" ht="18" customHeight="1" x14ac:dyDescent="0.25">
      <c r="A138" s="7">
        <v>128</v>
      </c>
      <c r="B138" s="48" t="s">
        <v>1347</v>
      </c>
      <c r="C138" s="49" t="s">
        <v>245</v>
      </c>
      <c r="D138" s="50" t="s">
        <v>992</v>
      </c>
      <c r="E138" s="50" t="s">
        <v>2845</v>
      </c>
      <c r="F138" s="50">
        <v>160646</v>
      </c>
      <c r="G138" s="9">
        <v>42</v>
      </c>
      <c r="H138" s="9">
        <v>39</v>
      </c>
      <c r="I138" s="9">
        <v>12</v>
      </c>
      <c r="J138" s="9">
        <v>21</v>
      </c>
      <c r="K138" s="37">
        <f t="shared" si="8"/>
        <v>114</v>
      </c>
      <c r="L138" s="7" t="str">
        <f>VLOOKUP(M138,'Convert table'!$A$1:$B$15,2,0)</f>
        <v>Sơ cấp</v>
      </c>
      <c r="M138" s="8" t="str">
        <f t="shared" si="9"/>
        <v>A2.1</v>
      </c>
      <c r="N138" s="58" t="str">
        <f>VLOOKUP(M138,'Convert table'!$A$1:$C$15,3,0)</f>
        <v>VNU-ETP 3</v>
      </c>
    </row>
    <row r="139" spans="1:14" ht="18" customHeight="1" x14ac:dyDescent="0.25">
      <c r="A139" s="7">
        <v>129</v>
      </c>
      <c r="B139" s="48" t="s">
        <v>272</v>
      </c>
      <c r="C139" s="49" t="s">
        <v>245</v>
      </c>
      <c r="D139" s="50" t="s">
        <v>373</v>
      </c>
      <c r="E139" s="50" t="s">
        <v>2846</v>
      </c>
      <c r="F139" s="50">
        <v>160647</v>
      </c>
      <c r="G139" s="71" t="s">
        <v>3643</v>
      </c>
      <c r="H139" s="72"/>
      <c r="I139" s="72"/>
      <c r="J139" s="72"/>
      <c r="K139" s="73"/>
      <c r="L139" s="7"/>
      <c r="M139" s="8"/>
      <c r="N139" s="58"/>
    </row>
    <row r="140" spans="1:14" ht="18" customHeight="1" x14ac:dyDescent="0.25">
      <c r="A140" s="7">
        <v>130</v>
      </c>
      <c r="B140" s="48" t="s">
        <v>2613</v>
      </c>
      <c r="C140" s="49" t="s">
        <v>245</v>
      </c>
      <c r="D140" s="50" t="s">
        <v>1842</v>
      </c>
      <c r="E140" s="50" t="s">
        <v>2847</v>
      </c>
      <c r="F140" s="50">
        <v>160648</v>
      </c>
      <c r="G140" s="9">
        <v>10</v>
      </c>
      <c r="H140" s="9">
        <v>43</v>
      </c>
      <c r="I140" s="9">
        <v>17</v>
      </c>
      <c r="J140" s="9">
        <v>5</v>
      </c>
      <c r="K140" s="37">
        <f t="shared" ref="K140:K181" si="10">G140+H140+I140+J140</f>
        <v>75</v>
      </c>
      <c r="L140" s="7" t="str">
        <f>VLOOKUP(M140,'Convert table'!$A$1:$B$15,2,0)</f>
        <v>Khởi đầu</v>
      </c>
      <c r="M140" s="8" t="str">
        <f t="shared" ref="M140:M181" si="11">IF(K140&gt;=376,"C2.2",IF(K140&gt;=351,"C2.1",IF(K140&gt;=326,"C1.2",IF(K140&gt;=301,"C1.1",IF(K140&gt;=276,"B2.2",IF(K140&gt;=251,"B2.1",IF(K140&gt;=226,"B1.4",IF(K140&gt;=201,"B1.3",IF(K140&gt;=176,"B1.2",IF(K140&gt;=151,"B1.1",IF(K140&gt;=126,"A2.2",IF(K140&gt;=101,"A2.1",IF(K140&gt;=76,"A1.2","A1.1")))))))))))))</f>
        <v>A1.1</v>
      </c>
      <c r="N140" s="58" t="str">
        <f>VLOOKUP(M140,'Convert table'!$A$1:$C$15,3,0)</f>
        <v>VNU-ETP 1</v>
      </c>
    </row>
    <row r="141" spans="1:14" ht="18" customHeight="1" x14ac:dyDescent="0.25">
      <c r="A141" s="7">
        <v>131</v>
      </c>
      <c r="B141" s="48" t="s">
        <v>2848</v>
      </c>
      <c r="C141" s="49" t="s">
        <v>164</v>
      </c>
      <c r="D141" s="50" t="s">
        <v>936</v>
      </c>
      <c r="E141" s="50" t="s">
        <v>2849</v>
      </c>
      <c r="F141" s="50">
        <v>160649</v>
      </c>
      <c r="G141" s="9">
        <v>15</v>
      </c>
      <c r="H141" s="9">
        <v>40</v>
      </c>
      <c r="I141" s="9">
        <v>12</v>
      </c>
      <c r="J141" s="9">
        <v>13</v>
      </c>
      <c r="K141" s="37">
        <f t="shared" si="10"/>
        <v>80</v>
      </c>
      <c r="L141" s="7" t="str">
        <f>VLOOKUP(M141,'Convert table'!$A$1:$B$15,2,0)</f>
        <v>Khởi đầu</v>
      </c>
      <c r="M141" s="8" t="str">
        <f t="shared" si="11"/>
        <v>A1.2</v>
      </c>
      <c r="N141" s="58" t="str">
        <f>VLOOKUP(M141,'Convert table'!$A$1:$C$15,3,0)</f>
        <v>VNU-ETP 2</v>
      </c>
    </row>
    <row r="142" spans="1:14" ht="18" customHeight="1" x14ac:dyDescent="0.25">
      <c r="A142" s="7">
        <v>132</v>
      </c>
      <c r="B142" s="48" t="s">
        <v>1656</v>
      </c>
      <c r="C142" s="49" t="s">
        <v>164</v>
      </c>
      <c r="D142" s="50" t="s">
        <v>2850</v>
      </c>
      <c r="E142" s="50" t="s">
        <v>2851</v>
      </c>
      <c r="F142" s="50">
        <v>160650</v>
      </c>
      <c r="G142" s="9">
        <v>34</v>
      </c>
      <c r="H142" s="9">
        <v>26</v>
      </c>
      <c r="I142" s="9">
        <v>0</v>
      </c>
      <c r="J142" s="9">
        <v>5</v>
      </c>
      <c r="K142" s="37">
        <f t="shared" si="10"/>
        <v>65</v>
      </c>
      <c r="L142" s="7" t="str">
        <f>VLOOKUP(M142,'Convert table'!$A$1:$B$15,2,0)</f>
        <v>Khởi đầu</v>
      </c>
      <c r="M142" s="8" t="str">
        <f t="shared" si="11"/>
        <v>A1.1</v>
      </c>
      <c r="N142" s="58" t="str">
        <f>VLOOKUP(M142,'Convert table'!$A$1:$C$15,3,0)</f>
        <v>VNU-ETP 1</v>
      </c>
    </row>
    <row r="143" spans="1:14" ht="18" customHeight="1" x14ac:dyDescent="0.25">
      <c r="A143" s="7">
        <v>133</v>
      </c>
      <c r="B143" s="48" t="s">
        <v>2852</v>
      </c>
      <c r="C143" s="49" t="s">
        <v>164</v>
      </c>
      <c r="D143" s="50" t="s">
        <v>1850</v>
      </c>
      <c r="E143" s="50" t="s">
        <v>2853</v>
      </c>
      <c r="F143" s="50">
        <v>160651</v>
      </c>
      <c r="G143" s="9">
        <v>39</v>
      </c>
      <c r="H143" s="9">
        <v>39</v>
      </c>
      <c r="I143" s="9">
        <v>28</v>
      </c>
      <c r="J143" s="9">
        <v>46</v>
      </c>
      <c r="K143" s="37">
        <f t="shared" si="10"/>
        <v>152</v>
      </c>
      <c r="L143" s="7" t="str">
        <f>VLOOKUP(M143,'Convert table'!$A$1:$B$15,2,0)</f>
        <v>Sơ trung cấp</v>
      </c>
      <c r="M143" s="8" t="str">
        <f t="shared" si="11"/>
        <v>B1.1</v>
      </c>
      <c r="N143" s="58" t="str">
        <f>VLOOKUP(M143,'Convert table'!$A$1:$C$15,3,0)</f>
        <v>VNU-ETP 5</v>
      </c>
    </row>
    <row r="144" spans="1:14" ht="18" customHeight="1" x14ac:dyDescent="0.25">
      <c r="A144" s="7">
        <v>134</v>
      </c>
      <c r="B144" s="48" t="s">
        <v>1377</v>
      </c>
      <c r="C144" s="49" t="s">
        <v>164</v>
      </c>
      <c r="D144" s="50" t="s">
        <v>997</v>
      </c>
      <c r="E144" s="50" t="s">
        <v>2854</v>
      </c>
      <c r="F144" s="50">
        <v>160652</v>
      </c>
      <c r="G144" s="9">
        <v>65</v>
      </c>
      <c r="H144" s="9">
        <v>46</v>
      </c>
      <c r="I144" s="9">
        <v>16</v>
      </c>
      <c r="J144" s="9">
        <v>50</v>
      </c>
      <c r="K144" s="37">
        <f t="shared" si="10"/>
        <v>177</v>
      </c>
      <c r="L144" s="7" t="str">
        <f>VLOOKUP(M144,'Convert table'!$A$1:$B$15,2,0)</f>
        <v>Sơ trung cấp</v>
      </c>
      <c r="M144" s="8" t="str">
        <f t="shared" si="11"/>
        <v>B1.2</v>
      </c>
      <c r="N144" s="58" t="str">
        <f>VLOOKUP(M144,'Convert table'!$A$1:$C$15,3,0)</f>
        <v>VNU-ETP 6</v>
      </c>
    </row>
    <row r="145" spans="1:14" ht="18" customHeight="1" x14ac:dyDescent="0.25">
      <c r="A145" s="7">
        <v>135</v>
      </c>
      <c r="B145" s="48" t="s">
        <v>2855</v>
      </c>
      <c r="C145" s="49" t="s">
        <v>164</v>
      </c>
      <c r="D145" s="50" t="s">
        <v>727</v>
      </c>
      <c r="E145" s="50" t="s">
        <v>2856</v>
      </c>
      <c r="F145" s="50">
        <v>160653</v>
      </c>
      <c r="G145" s="9">
        <v>48</v>
      </c>
      <c r="H145" s="9">
        <v>45</v>
      </c>
      <c r="I145" s="9">
        <v>12</v>
      </c>
      <c r="J145" s="9">
        <v>26</v>
      </c>
      <c r="K145" s="37">
        <f t="shared" si="10"/>
        <v>131</v>
      </c>
      <c r="L145" s="7" t="str">
        <f>VLOOKUP(M145,'Convert table'!$A$1:$B$15,2,0)</f>
        <v>Sơ cấp</v>
      </c>
      <c r="M145" s="8" t="str">
        <f t="shared" si="11"/>
        <v>A2.2</v>
      </c>
      <c r="N145" s="58" t="str">
        <f>VLOOKUP(M145,'Convert table'!$A$1:$C$15,3,0)</f>
        <v>VNU-ETP 4</v>
      </c>
    </row>
    <row r="146" spans="1:14" ht="18" customHeight="1" x14ac:dyDescent="0.25">
      <c r="A146" s="7">
        <v>136</v>
      </c>
      <c r="B146" s="48" t="s">
        <v>158</v>
      </c>
      <c r="C146" s="49" t="s">
        <v>165</v>
      </c>
      <c r="D146" s="50" t="s">
        <v>2857</v>
      </c>
      <c r="E146" s="50" t="s">
        <v>2858</v>
      </c>
      <c r="F146" s="50">
        <v>160654</v>
      </c>
      <c r="G146" s="9">
        <v>37</v>
      </c>
      <c r="H146" s="9">
        <v>21</v>
      </c>
      <c r="I146" s="9">
        <v>4</v>
      </c>
      <c r="J146" s="9">
        <v>18</v>
      </c>
      <c r="K146" s="37">
        <f t="shared" si="10"/>
        <v>80</v>
      </c>
      <c r="L146" s="7" t="str">
        <f>VLOOKUP(M146,'Convert table'!$A$1:$B$15,2,0)</f>
        <v>Khởi đầu</v>
      </c>
      <c r="M146" s="8" t="str">
        <f t="shared" si="11"/>
        <v>A1.2</v>
      </c>
      <c r="N146" s="58" t="str">
        <f>VLOOKUP(M146,'Convert table'!$A$1:$C$15,3,0)</f>
        <v>VNU-ETP 2</v>
      </c>
    </row>
    <row r="147" spans="1:14" ht="18" customHeight="1" x14ac:dyDescent="0.25">
      <c r="A147" s="7">
        <v>137</v>
      </c>
      <c r="B147" s="48" t="s">
        <v>2859</v>
      </c>
      <c r="C147" s="49" t="s">
        <v>165</v>
      </c>
      <c r="D147" s="50" t="s">
        <v>1476</v>
      </c>
      <c r="E147" s="50" t="s">
        <v>2860</v>
      </c>
      <c r="F147" s="50">
        <v>160655</v>
      </c>
      <c r="G147" s="9">
        <v>59</v>
      </c>
      <c r="H147" s="9">
        <v>56</v>
      </c>
      <c r="I147" s="9">
        <v>11</v>
      </c>
      <c r="J147" s="9">
        <v>39</v>
      </c>
      <c r="K147" s="37">
        <f t="shared" si="10"/>
        <v>165</v>
      </c>
      <c r="L147" s="7" t="str">
        <f>VLOOKUP(M147,'Convert table'!$A$1:$B$15,2,0)</f>
        <v>Sơ trung cấp</v>
      </c>
      <c r="M147" s="8" t="str">
        <f t="shared" si="11"/>
        <v>B1.1</v>
      </c>
      <c r="N147" s="58" t="str">
        <f>VLOOKUP(M147,'Convert table'!$A$1:$C$15,3,0)</f>
        <v>VNU-ETP 5</v>
      </c>
    </row>
    <row r="148" spans="1:14" ht="18" customHeight="1" x14ac:dyDescent="0.25">
      <c r="A148" s="7">
        <v>138</v>
      </c>
      <c r="B148" s="48" t="s">
        <v>2861</v>
      </c>
      <c r="C148" s="49" t="s">
        <v>166</v>
      </c>
      <c r="D148" s="50" t="s">
        <v>1303</v>
      </c>
      <c r="E148" s="50" t="s">
        <v>2862</v>
      </c>
      <c r="F148" s="50">
        <v>160656</v>
      </c>
      <c r="G148" s="9">
        <v>66</v>
      </c>
      <c r="H148" s="9">
        <v>60</v>
      </c>
      <c r="I148" s="9">
        <v>32</v>
      </c>
      <c r="J148" s="9">
        <v>43</v>
      </c>
      <c r="K148" s="37">
        <f t="shared" si="10"/>
        <v>201</v>
      </c>
      <c r="L148" s="7" t="str">
        <f>VLOOKUP(M148,'Convert table'!$A$1:$B$15,2,0)</f>
        <v>Trung cấp</v>
      </c>
      <c r="M148" s="8" t="str">
        <f t="shared" si="11"/>
        <v>B1.3</v>
      </c>
      <c r="N148" s="58" t="str">
        <f>VLOOKUP(M148,'Convert table'!$A$1:$C$15,3,0)</f>
        <v>VNU-ETP 7</v>
      </c>
    </row>
    <row r="149" spans="1:14" ht="18" customHeight="1" x14ac:dyDescent="0.25">
      <c r="A149" s="7">
        <v>139</v>
      </c>
      <c r="B149" s="48" t="s">
        <v>2863</v>
      </c>
      <c r="C149" s="49" t="s">
        <v>166</v>
      </c>
      <c r="D149" s="50" t="s">
        <v>671</v>
      </c>
      <c r="E149" s="50" t="s">
        <v>2864</v>
      </c>
      <c r="F149" s="50">
        <v>160657</v>
      </c>
      <c r="G149" s="9">
        <v>35</v>
      </c>
      <c r="H149" s="9">
        <v>35</v>
      </c>
      <c r="I149" s="47">
        <v>0</v>
      </c>
      <c r="J149" s="47">
        <v>0</v>
      </c>
      <c r="K149" s="37">
        <f t="shared" si="10"/>
        <v>70</v>
      </c>
      <c r="L149" s="7" t="str">
        <f>VLOOKUP(M149,'Convert table'!$A$1:$B$15,2,0)</f>
        <v>Khởi đầu</v>
      </c>
      <c r="M149" s="8" t="str">
        <f t="shared" si="11"/>
        <v>A1.1</v>
      </c>
      <c r="N149" s="58" t="str">
        <f>VLOOKUP(M149,'Convert table'!$A$1:$C$15,3,0)</f>
        <v>VNU-ETP 1</v>
      </c>
    </row>
    <row r="150" spans="1:14" ht="18" customHeight="1" x14ac:dyDescent="0.25">
      <c r="A150" s="7">
        <v>140</v>
      </c>
      <c r="B150" s="48" t="s">
        <v>2865</v>
      </c>
      <c r="C150" s="49" t="s">
        <v>166</v>
      </c>
      <c r="D150" s="50" t="s">
        <v>391</v>
      </c>
      <c r="E150" s="50" t="s">
        <v>2866</v>
      </c>
      <c r="F150" s="50">
        <v>160658</v>
      </c>
      <c r="G150" s="9">
        <v>36</v>
      </c>
      <c r="H150" s="9">
        <v>32</v>
      </c>
      <c r="I150" s="9">
        <v>12</v>
      </c>
      <c r="J150" s="9">
        <v>23</v>
      </c>
      <c r="K150" s="37">
        <f t="shared" si="10"/>
        <v>103</v>
      </c>
      <c r="L150" s="7" t="str">
        <f>VLOOKUP(M150,'Convert table'!$A$1:$B$15,2,0)</f>
        <v>Sơ cấp</v>
      </c>
      <c r="M150" s="8" t="str">
        <f t="shared" si="11"/>
        <v>A2.1</v>
      </c>
      <c r="N150" s="58" t="str">
        <f>VLOOKUP(M150,'Convert table'!$A$1:$C$15,3,0)</f>
        <v>VNU-ETP 3</v>
      </c>
    </row>
    <row r="151" spans="1:14" ht="18" customHeight="1" x14ac:dyDescent="0.25">
      <c r="A151" s="7">
        <v>141</v>
      </c>
      <c r="B151" s="48" t="s">
        <v>1561</v>
      </c>
      <c r="C151" s="49" t="s">
        <v>166</v>
      </c>
      <c r="D151" s="50" t="s">
        <v>947</v>
      </c>
      <c r="E151" s="50" t="s">
        <v>2867</v>
      </c>
      <c r="F151" s="50">
        <v>160659</v>
      </c>
      <c r="G151" s="9">
        <v>25</v>
      </c>
      <c r="H151" s="9">
        <v>37</v>
      </c>
      <c r="I151" s="9">
        <v>8</v>
      </c>
      <c r="J151" s="9">
        <v>0</v>
      </c>
      <c r="K151" s="37">
        <f t="shared" si="10"/>
        <v>70</v>
      </c>
      <c r="L151" s="7" t="str">
        <f>VLOOKUP(M151,'Convert table'!$A$1:$B$15,2,0)</f>
        <v>Khởi đầu</v>
      </c>
      <c r="M151" s="8" t="str">
        <f t="shared" si="11"/>
        <v>A1.1</v>
      </c>
      <c r="N151" s="58" t="str">
        <f>VLOOKUP(M151,'Convert table'!$A$1:$C$15,3,0)</f>
        <v>VNU-ETP 1</v>
      </c>
    </row>
    <row r="152" spans="1:14" ht="18" customHeight="1" x14ac:dyDescent="0.25">
      <c r="A152" s="7">
        <v>142</v>
      </c>
      <c r="B152" s="48" t="s">
        <v>1671</v>
      </c>
      <c r="C152" s="49" t="s">
        <v>166</v>
      </c>
      <c r="D152" s="50" t="s">
        <v>445</v>
      </c>
      <c r="E152" s="50" t="s">
        <v>2868</v>
      </c>
      <c r="F152" s="50">
        <v>160660</v>
      </c>
      <c r="G152" s="9">
        <v>29</v>
      </c>
      <c r="H152" s="9">
        <v>29</v>
      </c>
      <c r="I152" s="9">
        <v>4</v>
      </c>
      <c r="J152" s="9">
        <v>5</v>
      </c>
      <c r="K152" s="37">
        <f t="shared" si="10"/>
        <v>67</v>
      </c>
      <c r="L152" s="7" t="str">
        <f>VLOOKUP(M152,'Convert table'!$A$1:$B$15,2,0)</f>
        <v>Khởi đầu</v>
      </c>
      <c r="M152" s="8" t="str">
        <f t="shared" si="11"/>
        <v>A1.1</v>
      </c>
      <c r="N152" s="58" t="str">
        <f>VLOOKUP(M152,'Convert table'!$A$1:$C$15,3,0)</f>
        <v>VNU-ETP 1</v>
      </c>
    </row>
    <row r="153" spans="1:14" ht="18" customHeight="1" x14ac:dyDescent="0.25">
      <c r="A153" s="7">
        <v>143</v>
      </c>
      <c r="B153" s="48" t="s">
        <v>2270</v>
      </c>
      <c r="C153" s="49" t="s">
        <v>166</v>
      </c>
      <c r="D153" s="50" t="s">
        <v>393</v>
      </c>
      <c r="E153" s="50" t="s">
        <v>2869</v>
      </c>
      <c r="F153" s="50">
        <v>160661</v>
      </c>
      <c r="G153" s="9">
        <v>21</v>
      </c>
      <c r="H153" s="9">
        <v>25</v>
      </c>
      <c r="I153" s="9">
        <v>4</v>
      </c>
      <c r="J153" s="9">
        <v>0</v>
      </c>
      <c r="K153" s="37">
        <f t="shared" si="10"/>
        <v>50</v>
      </c>
      <c r="L153" s="7" t="str">
        <f>VLOOKUP(M153,'Convert table'!$A$1:$B$15,2,0)</f>
        <v>Khởi đầu</v>
      </c>
      <c r="M153" s="8" t="str">
        <f t="shared" si="11"/>
        <v>A1.1</v>
      </c>
      <c r="N153" s="58" t="str">
        <f>VLOOKUP(M153,'Convert table'!$A$1:$C$15,3,0)</f>
        <v>VNU-ETP 1</v>
      </c>
    </row>
    <row r="154" spans="1:14" ht="18" customHeight="1" x14ac:dyDescent="0.25">
      <c r="A154" s="7">
        <v>144</v>
      </c>
      <c r="B154" s="48" t="s">
        <v>701</v>
      </c>
      <c r="C154" s="49" t="s">
        <v>167</v>
      </c>
      <c r="D154" s="50" t="s">
        <v>397</v>
      </c>
      <c r="E154" s="50" t="s">
        <v>2870</v>
      </c>
      <c r="F154" s="50">
        <v>160662</v>
      </c>
      <c r="G154" s="9">
        <v>33</v>
      </c>
      <c r="H154" s="9">
        <v>26</v>
      </c>
      <c r="I154" s="9">
        <v>0</v>
      </c>
      <c r="J154" s="9">
        <v>0</v>
      </c>
      <c r="K154" s="37">
        <f t="shared" si="10"/>
        <v>59</v>
      </c>
      <c r="L154" s="7" t="str">
        <f>VLOOKUP(M154,'Convert table'!$A$1:$B$15,2,0)</f>
        <v>Khởi đầu</v>
      </c>
      <c r="M154" s="8" t="str">
        <f t="shared" si="11"/>
        <v>A1.1</v>
      </c>
      <c r="N154" s="58" t="str">
        <f>VLOOKUP(M154,'Convert table'!$A$1:$C$15,3,0)</f>
        <v>VNU-ETP 1</v>
      </c>
    </row>
    <row r="155" spans="1:14" ht="18" customHeight="1" x14ac:dyDescent="0.25">
      <c r="A155" s="7">
        <v>145</v>
      </c>
      <c r="B155" s="48" t="s">
        <v>246</v>
      </c>
      <c r="C155" s="49" t="s">
        <v>167</v>
      </c>
      <c r="D155" s="50" t="s">
        <v>524</v>
      </c>
      <c r="E155" s="50" t="s">
        <v>2871</v>
      </c>
      <c r="F155" s="50">
        <v>160663</v>
      </c>
      <c r="G155" s="9">
        <v>19</v>
      </c>
      <c r="H155" s="9">
        <v>33</v>
      </c>
      <c r="I155" s="9">
        <v>0</v>
      </c>
      <c r="J155" s="9">
        <v>0</v>
      </c>
      <c r="K155" s="37">
        <f t="shared" si="10"/>
        <v>52</v>
      </c>
      <c r="L155" s="7" t="str">
        <f>VLOOKUP(M155,'Convert table'!$A$1:$B$15,2,0)</f>
        <v>Khởi đầu</v>
      </c>
      <c r="M155" s="8" t="str">
        <f t="shared" si="11"/>
        <v>A1.1</v>
      </c>
      <c r="N155" s="58" t="str">
        <f>VLOOKUP(M155,'Convert table'!$A$1:$C$15,3,0)</f>
        <v>VNU-ETP 1</v>
      </c>
    </row>
    <row r="156" spans="1:14" ht="18" customHeight="1" x14ac:dyDescent="0.25">
      <c r="A156" s="7">
        <v>146</v>
      </c>
      <c r="B156" s="48" t="s">
        <v>225</v>
      </c>
      <c r="C156" s="49" t="s">
        <v>248</v>
      </c>
      <c r="D156" s="50" t="s">
        <v>1924</v>
      </c>
      <c r="E156" s="50" t="s">
        <v>2872</v>
      </c>
      <c r="F156" s="50">
        <v>160664</v>
      </c>
      <c r="G156" s="9">
        <v>23</v>
      </c>
      <c r="H156" s="9">
        <v>25</v>
      </c>
      <c r="I156" s="9">
        <v>4</v>
      </c>
      <c r="J156" s="9">
        <v>5</v>
      </c>
      <c r="K156" s="37">
        <f t="shared" si="10"/>
        <v>57</v>
      </c>
      <c r="L156" s="7" t="str">
        <f>VLOOKUP(M156,'Convert table'!$A$1:$B$15,2,0)</f>
        <v>Khởi đầu</v>
      </c>
      <c r="M156" s="8" t="str">
        <f t="shared" si="11"/>
        <v>A1.1</v>
      </c>
      <c r="N156" s="58" t="str">
        <f>VLOOKUP(M156,'Convert table'!$A$1:$C$15,3,0)</f>
        <v>VNU-ETP 1</v>
      </c>
    </row>
    <row r="157" spans="1:14" ht="18" customHeight="1" x14ac:dyDescent="0.25">
      <c r="A157" s="7">
        <v>147</v>
      </c>
      <c r="B157" s="48" t="s">
        <v>2873</v>
      </c>
      <c r="C157" s="49" t="s">
        <v>168</v>
      </c>
      <c r="D157" s="50" t="s">
        <v>2775</v>
      </c>
      <c r="E157" s="50" t="s">
        <v>2874</v>
      </c>
      <c r="F157" s="50">
        <v>160665</v>
      </c>
      <c r="G157" s="9">
        <v>41</v>
      </c>
      <c r="H157" s="9">
        <v>39</v>
      </c>
      <c r="I157" s="9">
        <v>12</v>
      </c>
      <c r="J157" s="9">
        <v>18</v>
      </c>
      <c r="K157" s="37">
        <f t="shared" si="10"/>
        <v>110</v>
      </c>
      <c r="L157" s="7" t="str">
        <f>VLOOKUP(M157,'Convert table'!$A$1:$B$15,2,0)</f>
        <v>Sơ cấp</v>
      </c>
      <c r="M157" s="8" t="str">
        <f t="shared" si="11"/>
        <v>A2.1</v>
      </c>
      <c r="N157" s="58" t="str">
        <f>VLOOKUP(M157,'Convert table'!$A$1:$C$15,3,0)</f>
        <v>VNU-ETP 3</v>
      </c>
    </row>
    <row r="158" spans="1:14" ht="18" customHeight="1" x14ac:dyDescent="0.25">
      <c r="A158" s="7">
        <v>148</v>
      </c>
      <c r="B158" s="48" t="s">
        <v>849</v>
      </c>
      <c r="C158" s="49" t="s">
        <v>168</v>
      </c>
      <c r="D158" s="50" t="s">
        <v>1285</v>
      </c>
      <c r="E158" s="50" t="s">
        <v>2875</v>
      </c>
      <c r="F158" s="50">
        <v>160666</v>
      </c>
      <c r="G158" s="9">
        <v>35</v>
      </c>
      <c r="H158" s="9">
        <v>58</v>
      </c>
      <c r="I158" s="9">
        <v>0</v>
      </c>
      <c r="J158" s="9">
        <v>0</v>
      </c>
      <c r="K158" s="37">
        <f t="shared" si="10"/>
        <v>93</v>
      </c>
      <c r="L158" s="7" t="str">
        <f>VLOOKUP(M158,'Convert table'!$A$1:$B$15,2,0)</f>
        <v>Khởi đầu</v>
      </c>
      <c r="M158" s="8" t="str">
        <f t="shared" si="11"/>
        <v>A1.2</v>
      </c>
      <c r="N158" s="58" t="str">
        <f>VLOOKUP(M158,'Convert table'!$A$1:$C$15,3,0)</f>
        <v>VNU-ETP 2</v>
      </c>
    </row>
    <row r="159" spans="1:14" ht="18" customHeight="1" x14ac:dyDescent="0.25">
      <c r="A159" s="7">
        <v>149</v>
      </c>
      <c r="B159" s="48" t="s">
        <v>2876</v>
      </c>
      <c r="C159" s="49" t="s">
        <v>168</v>
      </c>
      <c r="D159" s="50" t="s">
        <v>947</v>
      </c>
      <c r="E159" s="50" t="s">
        <v>2877</v>
      </c>
      <c r="F159" s="50">
        <v>160667</v>
      </c>
      <c r="G159" s="9">
        <v>69</v>
      </c>
      <c r="H159" s="9">
        <v>71</v>
      </c>
      <c r="I159" s="9">
        <v>45</v>
      </c>
      <c r="J159" s="9">
        <v>51</v>
      </c>
      <c r="K159" s="37">
        <f t="shared" si="10"/>
        <v>236</v>
      </c>
      <c r="L159" s="7" t="str">
        <f>VLOOKUP(M159,'Convert table'!$A$1:$B$15,2,0)</f>
        <v>Trung cấp</v>
      </c>
      <c r="M159" s="8" t="str">
        <f t="shared" si="11"/>
        <v>B1.4</v>
      </c>
      <c r="N159" s="58" t="str">
        <f>VLOOKUP(M159,'Convert table'!$A$1:$C$15,3,0)</f>
        <v>VNU-ETP 8</v>
      </c>
    </row>
    <row r="160" spans="1:14" ht="18" customHeight="1" x14ac:dyDescent="0.25">
      <c r="A160" s="7">
        <v>150</v>
      </c>
      <c r="B160" s="48" t="s">
        <v>305</v>
      </c>
      <c r="C160" s="49" t="s">
        <v>168</v>
      </c>
      <c r="D160" s="50" t="s">
        <v>2039</v>
      </c>
      <c r="E160" s="50" t="s">
        <v>2878</v>
      </c>
      <c r="F160" s="50">
        <v>160668</v>
      </c>
      <c r="G160" s="9">
        <v>46</v>
      </c>
      <c r="H160" s="9">
        <v>42</v>
      </c>
      <c r="I160" s="9">
        <v>37</v>
      </c>
      <c r="J160" s="9">
        <v>26</v>
      </c>
      <c r="K160" s="37">
        <f t="shared" si="10"/>
        <v>151</v>
      </c>
      <c r="L160" s="7" t="str">
        <f>VLOOKUP(M160,'Convert table'!$A$1:$B$15,2,0)</f>
        <v>Sơ trung cấp</v>
      </c>
      <c r="M160" s="8" t="str">
        <f t="shared" si="11"/>
        <v>B1.1</v>
      </c>
      <c r="N160" s="58" t="str">
        <f>VLOOKUP(M160,'Convert table'!$A$1:$C$15,3,0)</f>
        <v>VNU-ETP 5</v>
      </c>
    </row>
    <row r="161" spans="1:14" ht="18" customHeight="1" x14ac:dyDescent="0.25">
      <c r="A161" s="7">
        <v>151</v>
      </c>
      <c r="B161" s="48" t="s">
        <v>2273</v>
      </c>
      <c r="C161" s="49" t="s">
        <v>168</v>
      </c>
      <c r="D161" s="50" t="s">
        <v>2857</v>
      </c>
      <c r="E161" s="50" t="s">
        <v>2879</v>
      </c>
      <c r="F161" s="50">
        <v>160669</v>
      </c>
      <c r="G161" s="9">
        <v>29</v>
      </c>
      <c r="H161" s="9">
        <v>21</v>
      </c>
      <c r="I161" s="9">
        <v>3</v>
      </c>
      <c r="J161" s="9">
        <v>0</v>
      </c>
      <c r="K161" s="37">
        <f t="shared" si="10"/>
        <v>53</v>
      </c>
      <c r="L161" s="7" t="str">
        <f>VLOOKUP(M161,'Convert table'!$A$1:$B$15,2,0)</f>
        <v>Khởi đầu</v>
      </c>
      <c r="M161" s="8" t="str">
        <f t="shared" si="11"/>
        <v>A1.1</v>
      </c>
      <c r="N161" s="58" t="str">
        <f>VLOOKUP(M161,'Convert table'!$A$1:$C$15,3,0)</f>
        <v>VNU-ETP 1</v>
      </c>
    </row>
    <row r="162" spans="1:14" ht="18" customHeight="1" x14ac:dyDescent="0.25">
      <c r="A162" s="7">
        <v>152</v>
      </c>
      <c r="B162" s="48" t="s">
        <v>221</v>
      </c>
      <c r="C162" s="49" t="s">
        <v>348</v>
      </c>
      <c r="D162" s="50" t="s">
        <v>462</v>
      </c>
      <c r="E162" s="50" t="s">
        <v>2880</v>
      </c>
      <c r="F162" s="50">
        <v>160670</v>
      </c>
      <c r="G162" s="9">
        <v>51</v>
      </c>
      <c r="H162" s="9">
        <v>30</v>
      </c>
      <c r="I162" s="9">
        <v>24</v>
      </c>
      <c r="J162" s="9">
        <v>34</v>
      </c>
      <c r="K162" s="37">
        <f t="shared" si="10"/>
        <v>139</v>
      </c>
      <c r="L162" s="7" t="str">
        <f>VLOOKUP(M162,'Convert table'!$A$1:$B$15,2,0)</f>
        <v>Sơ cấp</v>
      </c>
      <c r="M162" s="8" t="str">
        <f t="shared" si="11"/>
        <v>A2.2</v>
      </c>
      <c r="N162" s="58" t="str">
        <f>VLOOKUP(M162,'Convert table'!$A$1:$C$15,3,0)</f>
        <v>VNU-ETP 4</v>
      </c>
    </row>
    <row r="163" spans="1:14" ht="18" customHeight="1" x14ac:dyDescent="0.25">
      <c r="A163" s="7">
        <v>153</v>
      </c>
      <c r="B163" s="48" t="s">
        <v>2881</v>
      </c>
      <c r="C163" s="49" t="s">
        <v>815</v>
      </c>
      <c r="D163" s="50" t="s">
        <v>1183</v>
      </c>
      <c r="E163" s="50" t="s">
        <v>2882</v>
      </c>
      <c r="F163" s="50">
        <v>160671</v>
      </c>
      <c r="G163" s="9">
        <v>46</v>
      </c>
      <c r="H163" s="9">
        <v>30</v>
      </c>
      <c r="I163" s="9">
        <v>8</v>
      </c>
      <c r="J163" s="9">
        <v>32</v>
      </c>
      <c r="K163" s="37">
        <f t="shared" si="10"/>
        <v>116</v>
      </c>
      <c r="L163" s="7" t="str">
        <f>VLOOKUP(M163,'Convert table'!$A$1:$B$15,2,0)</f>
        <v>Sơ cấp</v>
      </c>
      <c r="M163" s="8" t="str">
        <f t="shared" si="11"/>
        <v>A2.1</v>
      </c>
      <c r="N163" s="58" t="str">
        <f>VLOOKUP(M163,'Convert table'!$A$1:$C$15,3,0)</f>
        <v>VNU-ETP 3</v>
      </c>
    </row>
    <row r="164" spans="1:14" ht="18" customHeight="1" x14ac:dyDescent="0.25">
      <c r="A164" s="7">
        <v>154</v>
      </c>
      <c r="B164" s="48" t="s">
        <v>158</v>
      </c>
      <c r="C164" s="49" t="s">
        <v>815</v>
      </c>
      <c r="D164" s="50" t="s">
        <v>748</v>
      </c>
      <c r="E164" s="50" t="s">
        <v>2883</v>
      </c>
      <c r="F164" s="50">
        <v>160672</v>
      </c>
      <c r="G164" s="9">
        <v>31</v>
      </c>
      <c r="H164" s="9">
        <v>36</v>
      </c>
      <c r="I164" s="9">
        <v>11</v>
      </c>
      <c r="J164" s="9">
        <v>18</v>
      </c>
      <c r="K164" s="37">
        <f t="shared" si="10"/>
        <v>96</v>
      </c>
      <c r="L164" s="7" t="str">
        <f>VLOOKUP(M164,'Convert table'!$A$1:$B$15,2,0)</f>
        <v>Khởi đầu</v>
      </c>
      <c r="M164" s="8" t="str">
        <f t="shared" si="11"/>
        <v>A1.2</v>
      </c>
      <c r="N164" s="58" t="str">
        <f>VLOOKUP(M164,'Convert table'!$A$1:$C$15,3,0)</f>
        <v>VNU-ETP 2</v>
      </c>
    </row>
    <row r="165" spans="1:14" ht="18" customHeight="1" x14ac:dyDescent="0.25">
      <c r="A165" s="7">
        <v>155</v>
      </c>
      <c r="B165" s="48" t="s">
        <v>234</v>
      </c>
      <c r="C165" s="49" t="s">
        <v>815</v>
      </c>
      <c r="D165" s="50" t="s">
        <v>2746</v>
      </c>
      <c r="E165" s="50" t="s">
        <v>2884</v>
      </c>
      <c r="F165" s="50">
        <v>160673</v>
      </c>
      <c r="G165" s="9">
        <v>39</v>
      </c>
      <c r="H165" s="9">
        <v>37</v>
      </c>
      <c r="I165" s="9">
        <v>31</v>
      </c>
      <c r="J165" s="9">
        <v>18</v>
      </c>
      <c r="K165" s="37">
        <f t="shared" si="10"/>
        <v>125</v>
      </c>
      <c r="L165" s="7" t="str">
        <f>VLOOKUP(M165,'Convert table'!$A$1:$B$15,2,0)</f>
        <v>Sơ cấp</v>
      </c>
      <c r="M165" s="8" t="str">
        <f t="shared" si="11"/>
        <v>A2.1</v>
      </c>
      <c r="N165" s="58" t="str">
        <f>VLOOKUP(M165,'Convert table'!$A$1:$C$15,3,0)</f>
        <v>VNU-ETP 3</v>
      </c>
    </row>
    <row r="166" spans="1:14" ht="18" customHeight="1" x14ac:dyDescent="0.25">
      <c r="A166" s="7">
        <v>156</v>
      </c>
      <c r="B166" s="48" t="s">
        <v>223</v>
      </c>
      <c r="C166" s="49" t="s">
        <v>815</v>
      </c>
      <c r="D166" s="50" t="s">
        <v>1292</v>
      </c>
      <c r="E166" s="50" t="s">
        <v>2885</v>
      </c>
      <c r="F166" s="50">
        <v>160674</v>
      </c>
      <c r="G166" s="9">
        <v>20</v>
      </c>
      <c r="H166" s="9">
        <v>24</v>
      </c>
      <c r="I166" s="9">
        <v>0</v>
      </c>
      <c r="J166" s="9">
        <v>5</v>
      </c>
      <c r="K166" s="37">
        <f t="shared" si="10"/>
        <v>49</v>
      </c>
      <c r="L166" s="7" t="str">
        <f>VLOOKUP(M166,'Convert table'!$A$1:$B$15,2,0)</f>
        <v>Khởi đầu</v>
      </c>
      <c r="M166" s="8" t="str">
        <f t="shared" si="11"/>
        <v>A1.1</v>
      </c>
      <c r="N166" s="58" t="str">
        <f>VLOOKUP(M166,'Convert table'!$A$1:$C$15,3,0)</f>
        <v>VNU-ETP 1</v>
      </c>
    </row>
    <row r="167" spans="1:14" ht="18" customHeight="1" x14ac:dyDescent="0.25">
      <c r="A167" s="7">
        <v>157</v>
      </c>
      <c r="B167" s="48" t="s">
        <v>2886</v>
      </c>
      <c r="C167" s="49" t="s">
        <v>1930</v>
      </c>
      <c r="D167" s="50" t="s">
        <v>1825</v>
      </c>
      <c r="E167" s="50" t="s">
        <v>2887</v>
      </c>
      <c r="F167" s="50">
        <v>160675</v>
      </c>
      <c r="G167" s="9">
        <v>31</v>
      </c>
      <c r="H167" s="9">
        <v>30</v>
      </c>
      <c r="I167" s="9">
        <v>16</v>
      </c>
      <c r="J167" s="9">
        <v>0</v>
      </c>
      <c r="K167" s="37">
        <f t="shared" si="10"/>
        <v>77</v>
      </c>
      <c r="L167" s="7" t="str">
        <f>VLOOKUP(M167,'Convert table'!$A$1:$B$15,2,0)</f>
        <v>Khởi đầu</v>
      </c>
      <c r="M167" s="8" t="str">
        <f t="shared" si="11"/>
        <v>A1.2</v>
      </c>
      <c r="N167" s="58" t="str">
        <f>VLOOKUP(M167,'Convert table'!$A$1:$C$15,3,0)</f>
        <v>VNU-ETP 2</v>
      </c>
    </row>
    <row r="168" spans="1:14" ht="18" customHeight="1" x14ac:dyDescent="0.25">
      <c r="A168" s="7">
        <v>158</v>
      </c>
      <c r="B168" s="48" t="s">
        <v>2888</v>
      </c>
      <c r="C168" s="49" t="s">
        <v>249</v>
      </c>
      <c r="D168" s="50" t="s">
        <v>2632</v>
      </c>
      <c r="E168" s="50" t="s">
        <v>2889</v>
      </c>
      <c r="F168" s="50">
        <v>160676</v>
      </c>
      <c r="G168" s="9">
        <v>55</v>
      </c>
      <c r="H168" s="9">
        <v>26</v>
      </c>
      <c r="I168" s="9">
        <v>8</v>
      </c>
      <c r="J168" s="9">
        <v>30</v>
      </c>
      <c r="K168" s="37">
        <f t="shared" si="10"/>
        <v>119</v>
      </c>
      <c r="L168" s="7" t="str">
        <f>VLOOKUP(M168,'Convert table'!$A$1:$B$15,2,0)</f>
        <v>Sơ cấp</v>
      </c>
      <c r="M168" s="8" t="str">
        <f t="shared" si="11"/>
        <v>A2.1</v>
      </c>
      <c r="N168" s="58" t="str">
        <f>VLOOKUP(M168,'Convert table'!$A$1:$C$15,3,0)</f>
        <v>VNU-ETP 3</v>
      </c>
    </row>
    <row r="169" spans="1:14" ht="18" customHeight="1" x14ac:dyDescent="0.25">
      <c r="A169" s="7">
        <v>159</v>
      </c>
      <c r="B169" s="48" t="s">
        <v>2890</v>
      </c>
      <c r="C169" s="49" t="s">
        <v>133</v>
      </c>
      <c r="D169" s="50" t="s">
        <v>785</v>
      </c>
      <c r="E169" s="50" t="s">
        <v>2891</v>
      </c>
      <c r="F169" s="50">
        <v>160677</v>
      </c>
      <c r="G169" s="47">
        <v>86</v>
      </c>
      <c r="H169" s="47">
        <v>41</v>
      </c>
      <c r="I169" s="9">
        <v>0</v>
      </c>
      <c r="J169" s="9">
        <v>30</v>
      </c>
      <c r="K169" s="37">
        <f t="shared" si="10"/>
        <v>157</v>
      </c>
      <c r="L169" s="7" t="str">
        <f>VLOOKUP(M169,'Convert table'!$A$1:$B$15,2,0)</f>
        <v>Sơ trung cấp</v>
      </c>
      <c r="M169" s="8" t="str">
        <f t="shared" si="11"/>
        <v>B1.1</v>
      </c>
      <c r="N169" s="58" t="str">
        <f>VLOOKUP(M169,'Convert table'!$A$1:$C$15,3,0)</f>
        <v>VNU-ETP 5</v>
      </c>
    </row>
    <row r="170" spans="1:14" ht="18" customHeight="1" x14ac:dyDescent="0.25">
      <c r="A170" s="7">
        <v>160</v>
      </c>
      <c r="B170" s="48" t="s">
        <v>242</v>
      </c>
      <c r="C170" s="49" t="s">
        <v>133</v>
      </c>
      <c r="D170" s="50" t="s">
        <v>415</v>
      </c>
      <c r="E170" s="50" t="s">
        <v>2892</v>
      </c>
      <c r="F170" s="50">
        <v>160678</v>
      </c>
      <c r="G170" s="9">
        <v>33</v>
      </c>
      <c r="H170" s="9">
        <v>39</v>
      </c>
      <c r="I170" s="9">
        <v>13</v>
      </c>
      <c r="J170" s="9">
        <v>5</v>
      </c>
      <c r="K170" s="37">
        <f t="shared" si="10"/>
        <v>90</v>
      </c>
      <c r="L170" s="7" t="str">
        <f>VLOOKUP(M170,'Convert table'!$A$1:$B$15,2,0)</f>
        <v>Khởi đầu</v>
      </c>
      <c r="M170" s="8" t="str">
        <f t="shared" si="11"/>
        <v>A1.2</v>
      </c>
      <c r="N170" s="58" t="str">
        <f>VLOOKUP(M170,'Convert table'!$A$1:$C$15,3,0)</f>
        <v>VNU-ETP 2</v>
      </c>
    </row>
    <row r="171" spans="1:14" ht="18" customHeight="1" x14ac:dyDescent="0.25">
      <c r="A171" s="7">
        <v>161</v>
      </c>
      <c r="B171" s="48" t="s">
        <v>719</v>
      </c>
      <c r="C171" s="49" t="s">
        <v>133</v>
      </c>
      <c r="D171" s="50" t="s">
        <v>887</v>
      </c>
      <c r="E171" s="50" t="s">
        <v>2893</v>
      </c>
      <c r="F171" s="50">
        <v>160679</v>
      </c>
      <c r="G171" s="9">
        <v>30</v>
      </c>
      <c r="H171" s="9">
        <v>29</v>
      </c>
      <c r="I171" s="9">
        <v>8</v>
      </c>
      <c r="J171" s="9">
        <v>7</v>
      </c>
      <c r="K171" s="37">
        <f t="shared" si="10"/>
        <v>74</v>
      </c>
      <c r="L171" s="7" t="str">
        <f>VLOOKUP(M171,'Convert table'!$A$1:$B$15,2,0)</f>
        <v>Khởi đầu</v>
      </c>
      <c r="M171" s="8" t="str">
        <f t="shared" si="11"/>
        <v>A1.1</v>
      </c>
      <c r="N171" s="58" t="str">
        <f>VLOOKUP(M171,'Convert table'!$A$1:$C$15,3,0)</f>
        <v>VNU-ETP 1</v>
      </c>
    </row>
    <row r="172" spans="1:14" ht="18" customHeight="1" x14ac:dyDescent="0.25">
      <c r="A172" s="7">
        <v>162</v>
      </c>
      <c r="B172" s="48" t="s">
        <v>169</v>
      </c>
      <c r="C172" s="49" t="s">
        <v>133</v>
      </c>
      <c r="D172" s="50" t="s">
        <v>1036</v>
      </c>
      <c r="E172" s="50" t="s">
        <v>2894</v>
      </c>
      <c r="F172" s="50">
        <v>160680</v>
      </c>
      <c r="G172" s="9">
        <v>32</v>
      </c>
      <c r="H172" s="9">
        <v>20</v>
      </c>
      <c r="I172" s="9">
        <v>0</v>
      </c>
      <c r="J172" s="9">
        <v>0</v>
      </c>
      <c r="K172" s="37">
        <f t="shared" si="10"/>
        <v>52</v>
      </c>
      <c r="L172" s="7" t="str">
        <f>VLOOKUP(M172,'Convert table'!$A$1:$B$15,2,0)</f>
        <v>Khởi đầu</v>
      </c>
      <c r="M172" s="8" t="str">
        <f t="shared" si="11"/>
        <v>A1.1</v>
      </c>
      <c r="N172" s="58" t="str">
        <f>VLOOKUP(M172,'Convert table'!$A$1:$C$15,3,0)</f>
        <v>VNU-ETP 1</v>
      </c>
    </row>
    <row r="173" spans="1:14" ht="18" customHeight="1" x14ac:dyDescent="0.25">
      <c r="A173" s="7">
        <v>163</v>
      </c>
      <c r="B173" s="48" t="s">
        <v>334</v>
      </c>
      <c r="C173" s="49" t="s">
        <v>114</v>
      </c>
      <c r="D173" s="50" t="s">
        <v>2802</v>
      </c>
      <c r="E173" s="50" t="s">
        <v>2895</v>
      </c>
      <c r="F173" s="50">
        <v>160681</v>
      </c>
      <c r="G173" s="9">
        <v>28</v>
      </c>
      <c r="H173" s="9">
        <v>32</v>
      </c>
      <c r="I173" s="47">
        <v>0</v>
      </c>
      <c r="J173" s="9">
        <v>0</v>
      </c>
      <c r="K173" s="37">
        <f t="shared" si="10"/>
        <v>60</v>
      </c>
      <c r="L173" s="7" t="str">
        <f>VLOOKUP(M173,'Convert table'!$A$1:$B$15,2,0)</f>
        <v>Khởi đầu</v>
      </c>
      <c r="M173" s="8" t="str">
        <f t="shared" si="11"/>
        <v>A1.1</v>
      </c>
      <c r="N173" s="58" t="str">
        <f>VLOOKUP(M173,'Convert table'!$A$1:$C$15,3,0)</f>
        <v>VNU-ETP 1</v>
      </c>
    </row>
    <row r="174" spans="1:14" ht="18" customHeight="1" x14ac:dyDescent="0.25">
      <c r="A174" s="7">
        <v>164</v>
      </c>
      <c r="B174" s="48" t="s">
        <v>2896</v>
      </c>
      <c r="C174" s="49" t="s">
        <v>251</v>
      </c>
      <c r="D174" s="50" t="s">
        <v>1267</v>
      </c>
      <c r="E174" s="50" t="s">
        <v>2897</v>
      </c>
      <c r="F174" s="50">
        <v>160682</v>
      </c>
      <c r="G174" s="9">
        <v>42</v>
      </c>
      <c r="H174" s="9">
        <v>47</v>
      </c>
      <c r="I174" s="9">
        <v>28</v>
      </c>
      <c r="J174" s="9">
        <v>52</v>
      </c>
      <c r="K174" s="37">
        <f t="shared" si="10"/>
        <v>169</v>
      </c>
      <c r="L174" s="7" t="str">
        <f>VLOOKUP(M174,'Convert table'!$A$1:$B$15,2,0)</f>
        <v>Sơ trung cấp</v>
      </c>
      <c r="M174" s="8" t="str">
        <f t="shared" si="11"/>
        <v>B1.1</v>
      </c>
      <c r="N174" s="58" t="str">
        <f>VLOOKUP(M174,'Convert table'!$A$1:$C$15,3,0)</f>
        <v>VNU-ETP 5</v>
      </c>
    </row>
    <row r="175" spans="1:14" ht="18" customHeight="1" x14ac:dyDescent="0.25">
      <c r="A175" s="7">
        <v>165</v>
      </c>
      <c r="B175" s="48" t="s">
        <v>2898</v>
      </c>
      <c r="C175" s="49" t="s">
        <v>251</v>
      </c>
      <c r="D175" s="50" t="s">
        <v>1842</v>
      </c>
      <c r="E175" s="50" t="s">
        <v>2899</v>
      </c>
      <c r="F175" s="50">
        <v>160683</v>
      </c>
      <c r="G175" s="9">
        <v>63</v>
      </c>
      <c r="H175" s="9">
        <v>42</v>
      </c>
      <c r="I175" s="9">
        <v>8</v>
      </c>
      <c r="J175" s="9">
        <v>26</v>
      </c>
      <c r="K175" s="37">
        <f t="shared" si="10"/>
        <v>139</v>
      </c>
      <c r="L175" s="7" t="str">
        <f>VLOOKUP(M175,'Convert table'!$A$1:$B$15,2,0)</f>
        <v>Sơ cấp</v>
      </c>
      <c r="M175" s="8" t="str">
        <f t="shared" si="11"/>
        <v>A2.2</v>
      </c>
      <c r="N175" s="58" t="str">
        <f>VLOOKUP(M175,'Convert table'!$A$1:$C$15,3,0)</f>
        <v>VNU-ETP 4</v>
      </c>
    </row>
    <row r="176" spans="1:14" ht="18" customHeight="1" x14ac:dyDescent="0.25">
      <c r="A176" s="7">
        <v>166</v>
      </c>
      <c r="B176" s="48" t="s">
        <v>2900</v>
      </c>
      <c r="C176" s="49" t="s">
        <v>251</v>
      </c>
      <c r="D176" s="50" t="s">
        <v>2901</v>
      </c>
      <c r="E176" s="50" t="s">
        <v>2902</v>
      </c>
      <c r="F176" s="50">
        <v>160684</v>
      </c>
      <c r="G176" s="9">
        <v>45</v>
      </c>
      <c r="H176" s="9">
        <v>24</v>
      </c>
      <c r="I176" s="9">
        <v>12</v>
      </c>
      <c r="J176" s="9">
        <v>35</v>
      </c>
      <c r="K176" s="37">
        <f t="shared" si="10"/>
        <v>116</v>
      </c>
      <c r="L176" s="7" t="str">
        <f>VLOOKUP(M176,'Convert table'!$A$1:$B$15,2,0)</f>
        <v>Sơ cấp</v>
      </c>
      <c r="M176" s="8" t="str">
        <f t="shared" si="11"/>
        <v>A2.1</v>
      </c>
      <c r="N176" s="58" t="str">
        <f>VLOOKUP(M176,'Convert table'!$A$1:$C$15,3,0)</f>
        <v>VNU-ETP 3</v>
      </c>
    </row>
    <row r="177" spans="1:14" ht="18" customHeight="1" x14ac:dyDescent="0.25">
      <c r="A177" s="7">
        <v>167</v>
      </c>
      <c r="B177" s="48" t="s">
        <v>221</v>
      </c>
      <c r="C177" s="49" t="s">
        <v>251</v>
      </c>
      <c r="D177" s="50" t="s">
        <v>1801</v>
      </c>
      <c r="E177" s="50" t="s">
        <v>2903</v>
      </c>
      <c r="F177" s="50">
        <v>160685</v>
      </c>
      <c r="G177" s="9">
        <v>41</v>
      </c>
      <c r="H177" s="9">
        <v>33</v>
      </c>
      <c r="I177" s="9">
        <v>11</v>
      </c>
      <c r="J177" s="9">
        <v>30</v>
      </c>
      <c r="K177" s="37">
        <f t="shared" si="10"/>
        <v>115</v>
      </c>
      <c r="L177" s="7" t="str">
        <f>VLOOKUP(M177,'Convert table'!$A$1:$B$15,2,0)</f>
        <v>Sơ cấp</v>
      </c>
      <c r="M177" s="8" t="str">
        <f t="shared" si="11"/>
        <v>A2.1</v>
      </c>
      <c r="N177" s="58" t="str">
        <f>VLOOKUP(M177,'Convert table'!$A$1:$C$15,3,0)</f>
        <v>VNU-ETP 3</v>
      </c>
    </row>
    <row r="178" spans="1:14" ht="18" customHeight="1" x14ac:dyDescent="0.25">
      <c r="A178" s="7">
        <v>168</v>
      </c>
      <c r="B178" s="48" t="s">
        <v>271</v>
      </c>
      <c r="C178" s="49" t="s">
        <v>251</v>
      </c>
      <c r="D178" s="50" t="s">
        <v>2369</v>
      </c>
      <c r="E178" s="50" t="s">
        <v>2904</v>
      </c>
      <c r="F178" s="50">
        <v>160686</v>
      </c>
      <c r="G178" s="9">
        <v>60</v>
      </c>
      <c r="H178" s="9">
        <v>60</v>
      </c>
      <c r="I178" s="9">
        <v>37</v>
      </c>
      <c r="J178" s="9">
        <v>50</v>
      </c>
      <c r="K178" s="37">
        <f t="shared" si="10"/>
        <v>207</v>
      </c>
      <c r="L178" s="7" t="str">
        <f>VLOOKUP(M178,'Convert table'!$A$1:$B$15,2,0)</f>
        <v>Trung cấp</v>
      </c>
      <c r="M178" s="8" t="str">
        <f t="shared" si="11"/>
        <v>B1.3</v>
      </c>
      <c r="N178" s="58" t="str">
        <f>VLOOKUP(M178,'Convert table'!$A$1:$C$15,3,0)</f>
        <v>VNU-ETP 7</v>
      </c>
    </row>
    <row r="179" spans="1:14" ht="18" customHeight="1" x14ac:dyDescent="0.25">
      <c r="A179" s="7">
        <v>169</v>
      </c>
      <c r="B179" s="48" t="s">
        <v>1398</v>
      </c>
      <c r="C179" s="49" t="s">
        <v>251</v>
      </c>
      <c r="D179" s="50" t="s">
        <v>2689</v>
      </c>
      <c r="E179" s="50" t="s">
        <v>2905</v>
      </c>
      <c r="F179" s="50">
        <v>160687</v>
      </c>
      <c r="G179" s="9">
        <v>56</v>
      </c>
      <c r="H179" s="9">
        <v>48</v>
      </c>
      <c r="I179" s="9">
        <v>31</v>
      </c>
      <c r="J179" s="9">
        <v>46</v>
      </c>
      <c r="K179" s="37">
        <f t="shared" si="10"/>
        <v>181</v>
      </c>
      <c r="L179" s="7" t="str">
        <f>VLOOKUP(M179,'Convert table'!$A$1:$B$15,2,0)</f>
        <v>Sơ trung cấp</v>
      </c>
      <c r="M179" s="8" t="str">
        <f t="shared" si="11"/>
        <v>B1.2</v>
      </c>
      <c r="N179" s="58" t="str">
        <f>VLOOKUP(M179,'Convert table'!$A$1:$C$15,3,0)</f>
        <v>VNU-ETP 6</v>
      </c>
    </row>
    <row r="180" spans="1:14" ht="18" customHeight="1" x14ac:dyDescent="0.25">
      <c r="A180" s="7">
        <v>170</v>
      </c>
      <c r="B180" s="48" t="s">
        <v>2613</v>
      </c>
      <c r="C180" s="49" t="s">
        <v>251</v>
      </c>
      <c r="D180" s="50" t="s">
        <v>1271</v>
      </c>
      <c r="E180" s="50" t="s">
        <v>2906</v>
      </c>
      <c r="F180" s="50">
        <v>160688</v>
      </c>
      <c r="G180" s="9">
        <v>42</v>
      </c>
      <c r="H180" s="9">
        <v>37</v>
      </c>
      <c r="I180" s="9">
        <v>0</v>
      </c>
      <c r="J180" s="9">
        <v>42</v>
      </c>
      <c r="K180" s="37">
        <f t="shared" si="10"/>
        <v>121</v>
      </c>
      <c r="L180" s="7" t="str">
        <f>VLOOKUP(M180,'Convert table'!$A$1:$B$15,2,0)</f>
        <v>Sơ cấp</v>
      </c>
      <c r="M180" s="8" t="str">
        <f t="shared" si="11"/>
        <v>A2.1</v>
      </c>
      <c r="N180" s="58" t="str">
        <f>VLOOKUP(M180,'Convert table'!$A$1:$C$15,3,0)</f>
        <v>VNU-ETP 3</v>
      </c>
    </row>
    <row r="181" spans="1:14" ht="18" customHeight="1" x14ac:dyDescent="0.25">
      <c r="A181" s="7">
        <v>171</v>
      </c>
      <c r="B181" s="48" t="s">
        <v>2907</v>
      </c>
      <c r="C181" s="49" t="s">
        <v>251</v>
      </c>
      <c r="D181" s="50" t="s">
        <v>843</v>
      </c>
      <c r="E181" s="50" t="s">
        <v>2908</v>
      </c>
      <c r="F181" s="50">
        <v>160689</v>
      </c>
      <c r="G181" s="9">
        <v>25</v>
      </c>
      <c r="H181" s="9">
        <v>40</v>
      </c>
      <c r="I181" s="9">
        <v>13</v>
      </c>
      <c r="J181" s="9">
        <v>2</v>
      </c>
      <c r="K181" s="37">
        <f t="shared" si="10"/>
        <v>80</v>
      </c>
      <c r="L181" s="7" t="str">
        <f>VLOOKUP(M181,'Convert table'!$A$1:$B$15,2,0)</f>
        <v>Khởi đầu</v>
      </c>
      <c r="M181" s="8" t="str">
        <f t="shared" si="11"/>
        <v>A1.2</v>
      </c>
      <c r="N181" s="58" t="str">
        <f>VLOOKUP(M181,'Convert table'!$A$1:$C$15,3,0)</f>
        <v>VNU-ETP 2</v>
      </c>
    </row>
    <row r="182" spans="1:14" ht="18" customHeight="1" x14ac:dyDescent="0.25">
      <c r="A182" s="7">
        <v>172</v>
      </c>
      <c r="B182" s="48" t="s">
        <v>2909</v>
      </c>
      <c r="C182" s="49" t="s">
        <v>134</v>
      </c>
      <c r="D182" s="50" t="s">
        <v>628</v>
      </c>
      <c r="E182" s="50" t="s">
        <v>2910</v>
      </c>
      <c r="F182" s="50">
        <v>160690</v>
      </c>
      <c r="G182" s="71" t="s">
        <v>3643</v>
      </c>
      <c r="H182" s="72"/>
      <c r="I182" s="72"/>
      <c r="J182" s="72"/>
      <c r="K182" s="73"/>
      <c r="L182" s="7"/>
      <c r="M182" s="8"/>
      <c r="N182" s="58"/>
    </row>
    <row r="183" spans="1:14" ht="18" customHeight="1" x14ac:dyDescent="0.25">
      <c r="A183" s="7">
        <v>173</v>
      </c>
      <c r="B183" s="48" t="s">
        <v>2911</v>
      </c>
      <c r="C183" s="49" t="s">
        <v>134</v>
      </c>
      <c r="D183" s="50" t="s">
        <v>416</v>
      </c>
      <c r="E183" s="50" t="s">
        <v>2912</v>
      </c>
      <c r="F183" s="50">
        <v>160691</v>
      </c>
      <c r="G183" s="9">
        <v>63</v>
      </c>
      <c r="H183" s="9">
        <v>37</v>
      </c>
      <c r="I183" s="9">
        <v>3</v>
      </c>
      <c r="J183" s="9">
        <v>0</v>
      </c>
      <c r="K183" s="37">
        <f t="shared" ref="K183:K214" si="12">G183+H183+I183+J183</f>
        <v>103</v>
      </c>
      <c r="L183" s="7" t="str">
        <f>VLOOKUP(M183,'Convert table'!$A$1:$B$15,2,0)</f>
        <v>Sơ cấp</v>
      </c>
      <c r="M183" s="8" t="str">
        <f t="shared" ref="M183:M214" si="13">IF(K183&gt;=376,"C2.2",IF(K183&gt;=351,"C2.1",IF(K183&gt;=326,"C1.2",IF(K183&gt;=301,"C1.1",IF(K183&gt;=276,"B2.2",IF(K183&gt;=251,"B2.1",IF(K183&gt;=226,"B1.4",IF(K183&gt;=201,"B1.3",IF(K183&gt;=176,"B1.2",IF(K183&gt;=151,"B1.1",IF(K183&gt;=126,"A2.2",IF(K183&gt;=101,"A2.1",IF(K183&gt;=76,"A1.2","A1.1")))))))))))))</f>
        <v>A2.1</v>
      </c>
      <c r="N183" s="58" t="str">
        <f>VLOOKUP(M183,'Convert table'!$A$1:$C$15,3,0)</f>
        <v>VNU-ETP 3</v>
      </c>
    </row>
    <row r="184" spans="1:14" ht="18" customHeight="1" x14ac:dyDescent="0.25">
      <c r="A184" s="7">
        <v>174</v>
      </c>
      <c r="B184" s="48" t="s">
        <v>2913</v>
      </c>
      <c r="C184" s="49" t="s">
        <v>134</v>
      </c>
      <c r="D184" s="50" t="s">
        <v>682</v>
      </c>
      <c r="E184" s="50" t="s">
        <v>2914</v>
      </c>
      <c r="F184" s="50">
        <v>160692</v>
      </c>
      <c r="G184" s="9">
        <v>73</v>
      </c>
      <c r="H184" s="9">
        <v>53</v>
      </c>
      <c r="I184" s="9">
        <v>57</v>
      </c>
      <c r="J184" s="9">
        <v>46</v>
      </c>
      <c r="K184" s="37">
        <f t="shared" si="12"/>
        <v>229</v>
      </c>
      <c r="L184" s="7" t="str">
        <f>VLOOKUP(M184,'Convert table'!$A$1:$B$15,2,0)</f>
        <v>Trung cấp</v>
      </c>
      <c r="M184" s="8" t="str">
        <f t="shared" si="13"/>
        <v>B1.4</v>
      </c>
      <c r="N184" s="58" t="str">
        <f>VLOOKUP(M184,'Convert table'!$A$1:$C$15,3,0)</f>
        <v>VNU-ETP 8</v>
      </c>
    </row>
    <row r="185" spans="1:14" ht="18" customHeight="1" x14ac:dyDescent="0.25">
      <c r="A185" s="7">
        <v>175</v>
      </c>
      <c r="B185" s="48" t="s">
        <v>2915</v>
      </c>
      <c r="C185" s="49" t="s">
        <v>134</v>
      </c>
      <c r="D185" s="50" t="s">
        <v>1591</v>
      </c>
      <c r="E185" s="50" t="s">
        <v>2916</v>
      </c>
      <c r="F185" s="50">
        <v>160693</v>
      </c>
      <c r="G185" s="9">
        <v>79</v>
      </c>
      <c r="H185" s="9">
        <v>58</v>
      </c>
      <c r="I185" s="57">
        <v>36</v>
      </c>
      <c r="J185" s="9">
        <v>48</v>
      </c>
      <c r="K185" s="37">
        <f t="shared" si="12"/>
        <v>221</v>
      </c>
      <c r="L185" s="7" t="str">
        <f>VLOOKUP(M185,'Convert table'!$A$1:$B$15,2,0)</f>
        <v>Trung cấp</v>
      </c>
      <c r="M185" s="8" t="str">
        <f t="shared" si="13"/>
        <v>B1.3</v>
      </c>
      <c r="N185" s="58" t="str">
        <f>VLOOKUP(M185,'Convert table'!$A$1:$C$15,3,0)</f>
        <v>VNU-ETP 7</v>
      </c>
    </row>
    <row r="186" spans="1:14" ht="18" customHeight="1" x14ac:dyDescent="0.25">
      <c r="A186" s="7">
        <v>176</v>
      </c>
      <c r="B186" s="48" t="s">
        <v>2917</v>
      </c>
      <c r="C186" s="49" t="s">
        <v>134</v>
      </c>
      <c r="D186" s="50" t="s">
        <v>361</v>
      </c>
      <c r="E186" s="50" t="s">
        <v>2918</v>
      </c>
      <c r="F186" s="50">
        <v>160694</v>
      </c>
      <c r="G186" s="9">
        <v>34</v>
      </c>
      <c r="H186" s="9">
        <v>25</v>
      </c>
      <c r="I186" s="57">
        <v>0</v>
      </c>
      <c r="J186" s="9">
        <v>2</v>
      </c>
      <c r="K186" s="37">
        <f t="shared" si="12"/>
        <v>61</v>
      </c>
      <c r="L186" s="7" t="str">
        <f>VLOOKUP(M186,'Convert table'!$A$1:$B$15,2,0)</f>
        <v>Khởi đầu</v>
      </c>
      <c r="M186" s="8" t="str">
        <f t="shared" si="13"/>
        <v>A1.1</v>
      </c>
      <c r="N186" s="58" t="str">
        <f>VLOOKUP(M186,'Convert table'!$A$1:$C$15,3,0)</f>
        <v>VNU-ETP 1</v>
      </c>
    </row>
    <row r="187" spans="1:14" ht="18" customHeight="1" x14ac:dyDescent="0.25">
      <c r="A187" s="7">
        <v>177</v>
      </c>
      <c r="B187" s="48" t="s">
        <v>897</v>
      </c>
      <c r="C187" s="49" t="s">
        <v>134</v>
      </c>
      <c r="D187" s="50" t="s">
        <v>433</v>
      </c>
      <c r="E187" s="50" t="s">
        <v>2919</v>
      </c>
      <c r="F187" s="50">
        <v>160695</v>
      </c>
      <c r="G187" s="9">
        <v>32</v>
      </c>
      <c r="H187" s="9">
        <v>41</v>
      </c>
      <c r="I187" s="57">
        <v>8</v>
      </c>
      <c r="J187" s="9">
        <v>18</v>
      </c>
      <c r="K187" s="37">
        <f t="shared" si="12"/>
        <v>99</v>
      </c>
      <c r="L187" s="7" t="str">
        <f>VLOOKUP(M187,'Convert table'!$A$1:$B$15,2,0)</f>
        <v>Khởi đầu</v>
      </c>
      <c r="M187" s="8" t="str">
        <f t="shared" si="13"/>
        <v>A1.2</v>
      </c>
      <c r="N187" s="58" t="str">
        <f>VLOOKUP(M187,'Convert table'!$A$1:$C$15,3,0)</f>
        <v>VNU-ETP 2</v>
      </c>
    </row>
    <row r="188" spans="1:14" ht="18" customHeight="1" x14ac:dyDescent="0.25">
      <c r="A188" s="7">
        <v>178</v>
      </c>
      <c r="B188" s="48" t="s">
        <v>219</v>
      </c>
      <c r="C188" s="49" t="s">
        <v>254</v>
      </c>
      <c r="D188" s="50" t="s">
        <v>212</v>
      </c>
      <c r="E188" s="50" t="s">
        <v>2920</v>
      </c>
      <c r="F188" s="50">
        <v>160696</v>
      </c>
      <c r="G188" s="9">
        <v>43</v>
      </c>
      <c r="H188" s="9">
        <v>18</v>
      </c>
      <c r="I188" s="57">
        <v>8</v>
      </c>
      <c r="J188" s="9">
        <v>5</v>
      </c>
      <c r="K188" s="37">
        <f t="shared" si="12"/>
        <v>74</v>
      </c>
      <c r="L188" s="7" t="str">
        <f>VLOOKUP(M188,'Convert table'!$A$1:$B$15,2,0)</f>
        <v>Khởi đầu</v>
      </c>
      <c r="M188" s="8" t="str">
        <f t="shared" si="13"/>
        <v>A1.1</v>
      </c>
      <c r="N188" s="58" t="str">
        <f>VLOOKUP(M188,'Convert table'!$A$1:$C$15,3,0)</f>
        <v>VNU-ETP 1</v>
      </c>
    </row>
    <row r="189" spans="1:14" ht="18" customHeight="1" x14ac:dyDescent="0.25">
      <c r="A189" s="7">
        <v>179</v>
      </c>
      <c r="B189" s="48" t="s">
        <v>2921</v>
      </c>
      <c r="C189" s="49" t="s">
        <v>254</v>
      </c>
      <c r="D189" s="50" t="s">
        <v>1780</v>
      </c>
      <c r="E189" s="50" t="s">
        <v>2922</v>
      </c>
      <c r="F189" s="50">
        <v>160697</v>
      </c>
      <c r="G189" s="9">
        <v>52</v>
      </c>
      <c r="H189" s="9">
        <v>51</v>
      </c>
      <c r="I189" s="57">
        <v>51</v>
      </c>
      <c r="J189" s="9">
        <v>44</v>
      </c>
      <c r="K189" s="37">
        <f t="shared" si="12"/>
        <v>198</v>
      </c>
      <c r="L189" s="7" t="str">
        <f>VLOOKUP(M189,'Convert table'!$A$1:$B$15,2,0)</f>
        <v>Sơ trung cấp</v>
      </c>
      <c r="M189" s="8" t="str">
        <f t="shared" si="13"/>
        <v>B1.2</v>
      </c>
      <c r="N189" s="58" t="str">
        <f>VLOOKUP(M189,'Convert table'!$A$1:$C$15,3,0)</f>
        <v>VNU-ETP 6</v>
      </c>
    </row>
    <row r="190" spans="1:14" ht="18" customHeight="1" x14ac:dyDescent="0.25">
      <c r="A190" s="7">
        <v>180</v>
      </c>
      <c r="B190" s="48" t="s">
        <v>2273</v>
      </c>
      <c r="C190" s="49" t="s">
        <v>1972</v>
      </c>
      <c r="D190" s="50" t="s">
        <v>209</v>
      </c>
      <c r="E190" s="50" t="s">
        <v>2923</v>
      </c>
      <c r="F190" s="50">
        <v>160698</v>
      </c>
      <c r="G190" s="9">
        <v>29</v>
      </c>
      <c r="H190" s="9">
        <v>38</v>
      </c>
      <c r="I190" s="57">
        <v>0</v>
      </c>
      <c r="J190" s="9">
        <v>5</v>
      </c>
      <c r="K190" s="37">
        <f t="shared" si="12"/>
        <v>72</v>
      </c>
      <c r="L190" s="7" t="str">
        <f>VLOOKUP(M190,'Convert table'!$A$1:$B$15,2,0)</f>
        <v>Khởi đầu</v>
      </c>
      <c r="M190" s="8" t="str">
        <f t="shared" si="13"/>
        <v>A1.1</v>
      </c>
      <c r="N190" s="58" t="str">
        <f>VLOOKUP(M190,'Convert table'!$A$1:$C$15,3,0)</f>
        <v>VNU-ETP 1</v>
      </c>
    </row>
    <row r="191" spans="1:14" ht="18" customHeight="1" x14ac:dyDescent="0.25">
      <c r="A191" s="7">
        <v>181</v>
      </c>
      <c r="B191" s="48" t="s">
        <v>2924</v>
      </c>
      <c r="C191" s="49" t="s">
        <v>135</v>
      </c>
      <c r="D191" s="50" t="s">
        <v>476</v>
      </c>
      <c r="E191" s="50" t="s">
        <v>2925</v>
      </c>
      <c r="F191" s="50">
        <v>160699</v>
      </c>
      <c r="G191" s="9">
        <v>43</v>
      </c>
      <c r="H191" s="9">
        <v>40</v>
      </c>
      <c r="I191" s="57">
        <v>16</v>
      </c>
      <c r="J191" s="9">
        <v>18</v>
      </c>
      <c r="K191" s="37">
        <f t="shared" si="12"/>
        <v>117</v>
      </c>
      <c r="L191" s="7" t="str">
        <f>VLOOKUP(M191,'Convert table'!$A$1:$B$15,2,0)</f>
        <v>Sơ cấp</v>
      </c>
      <c r="M191" s="8" t="str">
        <f t="shared" si="13"/>
        <v>A2.1</v>
      </c>
      <c r="N191" s="58" t="str">
        <f>VLOOKUP(M191,'Convert table'!$A$1:$C$15,3,0)</f>
        <v>VNU-ETP 3</v>
      </c>
    </row>
    <row r="192" spans="1:14" ht="18" customHeight="1" x14ac:dyDescent="0.25">
      <c r="A192" s="7">
        <v>182</v>
      </c>
      <c r="B192" s="48" t="s">
        <v>2926</v>
      </c>
      <c r="C192" s="49" t="s">
        <v>868</v>
      </c>
      <c r="D192" s="50" t="s">
        <v>1158</v>
      </c>
      <c r="E192" s="50" t="s">
        <v>2927</v>
      </c>
      <c r="F192" s="50">
        <v>160700</v>
      </c>
      <c r="G192" s="9">
        <v>27</v>
      </c>
      <c r="H192" s="9">
        <v>39</v>
      </c>
      <c r="I192" s="57">
        <v>8</v>
      </c>
      <c r="J192" s="9">
        <v>18</v>
      </c>
      <c r="K192" s="37">
        <f t="shared" si="12"/>
        <v>92</v>
      </c>
      <c r="L192" s="7" t="str">
        <f>VLOOKUP(M192,'Convert table'!$A$1:$B$15,2,0)</f>
        <v>Khởi đầu</v>
      </c>
      <c r="M192" s="8" t="str">
        <f t="shared" si="13"/>
        <v>A1.2</v>
      </c>
      <c r="N192" s="58" t="str">
        <f>VLOOKUP(M192,'Convert table'!$A$1:$C$15,3,0)</f>
        <v>VNU-ETP 2</v>
      </c>
    </row>
    <row r="193" spans="1:14" ht="18" customHeight="1" x14ac:dyDescent="0.25">
      <c r="A193" s="7">
        <v>183</v>
      </c>
      <c r="B193" s="48" t="s">
        <v>922</v>
      </c>
      <c r="C193" s="49" t="s">
        <v>868</v>
      </c>
      <c r="D193" s="50" t="s">
        <v>2253</v>
      </c>
      <c r="E193" s="50" t="s">
        <v>2928</v>
      </c>
      <c r="F193" s="50">
        <v>160701</v>
      </c>
      <c r="G193" s="9">
        <v>14</v>
      </c>
      <c r="H193" s="9">
        <v>24</v>
      </c>
      <c r="I193" s="57">
        <v>0</v>
      </c>
      <c r="J193" s="9">
        <v>0</v>
      </c>
      <c r="K193" s="37">
        <f t="shared" si="12"/>
        <v>38</v>
      </c>
      <c r="L193" s="7" t="str">
        <f>VLOOKUP(M193,'Convert table'!$A$1:$B$15,2,0)</f>
        <v>Khởi đầu</v>
      </c>
      <c r="M193" s="8" t="str">
        <f t="shared" si="13"/>
        <v>A1.1</v>
      </c>
      <c r="N193" s="58" t="str">
        <f>VLOOKUP(M193,'Convert table'!$A$1:$C$15,3,0)</f>
        <v>VNU-ETP 1</v>
      </c>
    </row>
    <row r="194" spans="1:14" ht="18" customHeight="1" x14ac:dyDescent="0.25">
      <c r="A194" s="7">
        <v>184</v>
      </c>
      <c r="B194" s="48" t="s">
        <v>1275</v>
      </c>
      <c r="C194" s="49" t="s">
        <v>868</v>
      </c>
      <c r="D194" s="50" t="s">
        <v>396</v>
      </c>
      <c r="E194" s="50" t="s">
        <v>2929</v>
      </c>
      <c r="F194" s="50">
        <v>160702</v>
      </c>
      <c r="G194" s="9">
        <v>45</v>
      </c>
      <c r="H194" s="9">
        <v>41</v>
      </c>
      <c r="I194" s="57">
        <v>0</v>
      </c>
      <c r="J194" s="9">
        <v>5</v>
      </c>
      <c r="K194" s="37">
        <f t="shared" si="12"/>
        <v>91</v>
      </c>
      <c r="L194" s="7" t="str">
        <f>VLOOKUP(M194,'Convert table'!$A$1:$B$15,2,0)</f>
        <v>Khởi đầu</v>
      </c>
      <c r="M194" s="8" t="str">
        <f t="shared" si="13"/>
        <v>A1.2</v>
      </c>
      <c r="N194" s="58" t="str">
        <f>VLOOKUP(M194,'Convert table'!$A$1:$C$15,3,0)</f>
        <v>VNU-ETP 2</v>
      </c>
    </row>
    <row r="195" spans="1:14" ht="18" customHeight="1" x14ac:dyDescent="0.25">
      <c r="A195" s="7">
        <v>185</v>
      </c>
      <c r="B195" s="48" t="s">
        <v>847</v>
      </c>
      <c r="C195" s="49" t="s">
        <v>872</v>
      </c>
      <c r="D195" s="50" t="s">
        <v>943</v>
      </c>
      <c r="E195" s="50" t="s">
        <v>2930</v>
      </c>
      <c r="F195" s="50">
        <v>160703</v>
      </c>
      <c r="G195" s="9">
        <v>30</v>
      </c>
      <c r="H195" s="9">
        <v>39</v>
      </c>
      <c r="I195" s="57">
        <v>8</v>
      </c>
      <c r="J195" s="9">
        <v>5</v>
      </c>
      <c r="K195" s="37">
        <f t="shared" si="12"/>
        <v>82</v>
      </c>
      <c r="L195" s="7" t="str">
        <f>VLOOKUP(M195,'Convert table'!$A$1:$B$15,2,0)</f>
        <v>Khởi đầu</v>
      </c>
      <c r="M195" s="8" t="str">
        <f t="shared" si="13"/>
        <v>A1.2</v>
      </c>
      <c r="N195" s="58" t="str">
        <f>VLOOKUP(M195,'Convert table'!$A$1:$C$15,3,0)</f>
        <v>VNU-ETP 2</v>
      </c>
    </row>
    <row r="196" spans="1:14" ht="18" customHeight="1" x14ac:dyDescent="0.25">
      <c r="A196" s="7">
        <v>186</v>
      </c>
      <c r="B196" s="48" t="s">
        <v>2383</v>
      </c>
      <c r="C196" s="49" t="s">
        <v>872</v>
      </c>
      <c r="D196" s="50" t="s">
        <v>933</v>
      </c>
      <c r="E196" s="50" t="s">
        <v>2931</v>
      </c>
      <c r="F196" s="50">
        <v>160704</v>
      </c>
      <c r="G196" s="9">
        <v>74</v>
      </c>
      <c r="H196" s="9">
        <v>59</v>
      </c>
      <c r="I196" s="57">
        <v>20</v>
      </c>
      <c r="J196" s="9">
        <v>45</v>
      </c>
      <c r="K196" s="37">
        <f t="shared" si="12"/>
        <v>198</v>
      </c>
      <c r="L196" s="7" t="str">
        <f>VLOOKUP(M196,'Convert table'!$A$1:$B$15,2,0)</f>
        <v>Sơ trung cấp</v>
      </c>
      <c r="M196" s="8" t="str">
        <f t="shared" si="13"/>
        <v>B1.2</v>
      </c>
      <c r="N196" s="58" t="str">
        <f>VLOOKUP(M196,'Convert table'!$A$1:$C$15,3,0)</f>
        <v>VNU-ETP 6</v>
      </c>
    </row>
    <row r="197" spans="1:14" ht="18" customHeight="1" x14ac:dyDescent="0.25">
      <c r="A197" s="7">
        <v>187</v>
      </c>
      <c r="B197" s="48" t="s">
        <v>2932</v>
      </c>
      <c r="C197" s="49" t="s">
        <v>872</v>
      </c>
      <c r="D197" s="50" t="s">
        <v>2933</v>
      </c>
      <c r="E197" s="50" t="s">
        <v>2934</v>
      </c>
      <c r="F197" s="50">
        <v>160705</v>
      </c>
      <c r="G197" s="9">
        <v>50</v>
      </c>
      <c r="H197" s="9">
        <v>33</v>
      </c>
      <c r="I197" s="57">
        <v>23</v>
      </c>
      <c r="J197" s="9">
        <v>18</v>
      </c>
      <c r="K197" s="37">
        <f t="shared" si="12"/>
        <v>124</v>
      </c>
      <c r="L197" s="7" t="str">
        <f>VLOOKUP(M197,'Convert table'!$A$1:$B$15,2,0)</f>
        <v>Sơ cấp</v>
      </c>
      <c r="M197" s="8" t="str">
        <f t="shared" si="13"/>
        <v>A2.1</v>
      </c>
      <c r="N197" s="58" t="str">
        <f>VLOOKUP(M197,'Convert table'!$A$1:$C$15,3,0)</f>
        <v>VNU-ETP 3</v>
      </c>
    </row>
    <row r="198" spans="1:14" ht="18" customHeight="1" x14ac:dyDescent="0.25">
      <c r="A198" s="7">
        <v>188</v>
      </c>
      <c r="B198" s="48" t="s">
        <v>2935</v>
      </c>
      <c r="C198" s="49" t="s">
        <v>876</v>
      </c>
      <c r="D198" s="50" t="s">
        <v>442</v>
      </c>
      <c r="E198" s="50" t="s">
        <v>2936</v>
      </c>
      <c r="F198" s="50">
        <v>160706</v>
      </c>
      <c r="G198" s="9">
        <v>59</v>
      </c>
      <c r="H198" s="9">
        <v>40</v>
      </c>
      <c r="I198" s="57">
        <v>27</v>
      </c>
      <c r="J198" s="9">
        <v>43</v>
      </c>
      <c r="K198" s="37">
        <f t="shared" si="12"/>
        <v>169</v>
      </c>
      <c r="L198" s="7" t="str">
        <f>VLOOKUP(M198,'Convert table'!$A$1:$B$15,2,0)</f>
        <v>Sơ trung cấp</v>
      </c>
      <c r="M198" s="8" t="str">
        <f t="shared" si="13"/>
        <v>B1.1</v>
      </c>
      <c r="N198" s="58" t="str">
        <f>VLOOKUP(M198,'Convert table'!$A$1:$C$15,3,0)</f>
        <v>VNU-ETP 5</v>
      </c>
    </row>
    <row r="199" spans="1:14" ht="18" customHeight="1" x14ac:dyDescent="0.25">
      <c r="A199" s="7">
        <v>189</v>
      </c>
      <c r="B199" s="48" t="s">
        <v>2937</v>
      </c>
      <c r="C199" s="49" t="s">
        <v>194</v>
      </c>
      <c r="D199" s="50" t="s">
        <v>1591</v>
      </c>
      <c r="E199" s="50" t="s">
        <v>2938</v>
      </c>
      <c r="F199" s="50">
        <v>160707</v>
      </c>
      <c r="G199" s="9">
        <v>54</v>
      </c>
      <c r="H199" s="9">
        <v>31</v>
      </c>
      <c r="I199" s="57">
        <v>0</v>
      </c>
      <c r="J199" s="9">
        <v>0</v>
      </c>
      <c r="K199" s="37">
        <f t="shared" si="12"/>
        <v>85</v>
      </c>
      <c r="L199" s="7" t="str">
        <f>VLOOKUP(M199,'Convert table'!$A$1:$B$15,2,0)</f>
        <v>Khởi đầu</v>
      </c>
      <c r="M199" s="8" t="str">
        <f t="shared" si="13"/>
        <v>A1.2</v>
      </c>
      <c r="N199" s="58" t="str">
        <f>VLOOKUP(M199,'Convert table'!$A$1:$C$15,3,0)</f>
        <v>VNU-ETP 2</v>
      </c>
    </row>
    <row r="200" spans="1:14" ht="18" customHeight="1" x14ac:dyDescent="0.25">
      <c r="A200" s="7">
        <v>190</v>
      </c>
      <c r="B200" s="48" t="s">
        <v>2939</v>
      </c>
      <c r="C200" s="49" t="s">
        <v>194</v>
      </c>
      <c r="D200" s="50" t="s">
        <v>1057</v>
      </c>
      <c r="E200" s="50" t="s">
        <v>2940</v>
      </c>
      <c r="F200" s="50">
        <v>160708</v>
      </c>
      <c r="G200" s="9">
        <v>33</v>
      </c>
      <c r="H200" s="9">
        <v>30</v>
      </c>
      <c r="I200" s="9">
        <v>0</v>
      </c>
      <c r="J200" s="9">
        <v>0</v>
      </c>
      <c r="K200" s="37">
        <f t="shared" si="12"/>
        <v>63</v>
      </c>
      <c r="L200" s="7" t="str">
        <f>VLOOKUP(M200,'Convert table'!$A$1:$B$15,2,0)</f>
        <v>Khởi đầu</v>
      </c>
      <c r="M200" s="8" t="str">
        <f t="shared" si="13"/>
        <v>A1.1</v>
      </c>
      <c r="N200" s="58" t="str">
        <f>VLOOKUP(M200,'Convert table'!$A$1:$C$15,3,0)</f>
        <v>VNU-ETP 1</v>
      </c>
    </row>
    <row r="201" spans="1:14" ht="18" customHeight="1" x14ac:dyDescent="0.25">
      <c r="A201" s="7">
        <v>191</v>
      </c>
      <c r="B201" s="48" t="s">
        <v>2941</v>
      </c>
      <c r="C201" s="49" t="s">
        <v>136</v>
      </c>
      <c r="D201" s="50" t="s">
        <v>580</v>
      </c>
      <c r="E201" s="50" t="s">
        <v>2942</v>
      </c>
      <c r="F201" s="50">
        <v>160709</v>
      </c>
      <c r="G201" s="9">
        <v>30</v>
      </c>
      <c r="H201" s="9">
        <v>24</v>
      </c>
      <c r="I201" s="9">
        <v>0</v>
      </c>
      <c r="J201" s="9">
        <v>0</v>
      </c>
      <c r="K201" s="37">
        <f t="shared" si="12"/>
        <v>54</v>
      </c>
      <c r="L201" s="7" t="str">
        <f>VLOOKUP(M201,'Convert table'!$A$1:$B$15,2,0)</f>
        <v>Khởi đầu</v>
      </c>
      <c r="M201" s="8" t="str">
        <f t="shared" si="13"/>
        <v>A1.1</v>
      </c>
      <c r="N201" s="58" t="str">
        <f>VLOOKUP(M201,'Convert table'!$A$1:$C$15,3,0)</f>
        <v>VNU-ETP 1</v>
      </c>
    </row>
    <row r="202" spans="1:14" ht="18" customHeight="1" x14ac:dyDescent="0.25">
      <c r="A202" s="7">
        <v>192</v>
      </c>
      <c r="B202" s="48" t="s">
        <v>2943</v>
      </c>
      <c r="C202" s="49" t="s">
        <v>136</v>
      </c>
      <c r="D202" s="50" t="s">
        <v>1303</v>
      </c>
      <c r="E202" s="50" t="s">
        <v>2944</v>
      </c>
      <c r="F202" s="50">
        <v>160710</v>
      </c>
      <c r="G202" s="9">
        <v>69</v>
      </c>
      <c r="H202" s="9">
        <v>59</v>
      </c>
      <c r="I202" s="9">
        <v>45</v>
      </c>
      <c r="J202" s="9">
        <v>57</v>
      </c>
      <c r="K202" s="37">
        <f t="shared" si="12"/>
        <v>230</v>
      </c>
      <c r="L202" s="7" t="str">
        <f>VLOOKUP(M202,'Convert table'!$A$1:$B$15,2,0)</f>
        <v>Trung cấp</v>
      </c>
      <c r="M202" s="8" t="str">
        <f t="shared" si="13"/>
        <v>B1.4</v>
      </c>
      <c r="N202" s="58" t="str">
        <f>VLOOKUP(M202,'Convert table'!$A$1:$C$15,3,0)</f>
        <v>VNU-ETP 8</v>
      </c>
    </row>
    <row r="203" spans="1:14" ht="18" customHeight="1" x14ac:dyDescent="0.25">
      <c r="A203" s="7">
        <v>193</v>
      </c>
      <c r="B203" s="48" t="s">
        <v>2945</v>
      </c>
      <c r="C203" s="49" t="s">
        <v>136</v>
      </c>
      <c r="D203" s="50" t="s">
        <v>1465</v>
      </c>
      <c r="E203" s="50" t="s">
        <v>2946</v>
      </c>
      <c r="F203" s="50">
        <v>160711</v>
      </c>
      <c r="G203" s="9">
        <v>41</v>
      </c>
      <c r="H203" s="9">
        <v>28</v>
      </c>
      <c r="I203" s="9">
        <v>8</v>
      </c>
      <c r="J203" s="9">
        <v>18</v>
      </c>
      <c r="K203" s="37">
        <f t="shared" si="12"/>
        <v>95</v>
      </c>
      <c r="L203" s="7" t="str">
        <f>VLOOKUP(M203,'Convert table'!$A$1:$B$15,2,0)</f>
        <v>Khởi đầu</v>
      </c>
      <c r="M203" s="8" t="str">
        <f t="shared" si="13"/>
        <v>A1.2</v>
      </c>
      <c r="N203" s="58" t="str">
        <f>VLOOKUP(M203,'Convert table'!$A$1:$C$15,3,0)</f>
        <v>VNU-ETP 2</v>
      </c>
    </row>
    <row r="204" spans="1:14" ht="18" customHeight="1" x14ac:dyDescent="0.25">
      <c r="A204" s="7">
        <v>194</v>
      </c>
      <c r="B204" s="48" t="s">
        <v>155</v>
      </c>
      <c r="C204" s="49" t="s">
        <v>203</v>
      </c>
      <c r="D204" s="50" t="s">
        <v>2947</v>
      </c>
      <c r="E204" s="50" t="s">
        <v>2948</v>
      </c>
      <c r="F204" s="50">
        <v>160712</v>
      </c>
      <c r="G204" s="9">
        <v>53</v>
      </c>
      <c r="H204" s="9">
        <v>47</v>
      </c>
      <c r="I204" s="57">
        <v>16</v>
      </c>
      <c r="J204" s="9">
        <v>26</v>
      </c>
      <c r="K204" s="37">
        <f t="shared" si="12"/>
        <v>142</v>
      </c>
      <c r="L204" s="7" t="str">
        <f>VLOOKUP(M204,'Convert table'!$A$1:$B$15,2,0)</f>
        <v>Sơ cấp</v>
      </c>
      <c r="M204" s="8" t="str">
        <f t="shared" si="13"/>
        <v>A2.2</v>
      </c>
      <c r="N204" s="58" t="str">
        <f>VLOOKUP(M204,'Convert table'!$A$1:$C$15,3,0)</f>
        <v>VNU-ETP 4</v>
      </c>
    </row>
    <row r="205" spans="1:14" ht="18" customHeight="1" x14ac:dyDescent="0.25">
      <c r="A205" s="7">
        <v>195</v>
      </c>
      <c r="B205" s="48" t="s">
        <v>2949</v>
      </c>
      <c r="C205" s="49" t="s">
        <v>910</v>
      </c>
      <c r="D205" s="50" t="s">
        <v>916</v>
      </c>
      <c r="E205" s="50" t="s">
        <v>2950</v>
      </c>
      <c r="F205" s="50">
        <v>160713</v>
      </c>
      <c r="G205" s="9">
        <v>45</v>
      </c>
      <c r="H205" s="9">
        <v>26</v>
      </c>
      <c r="I205" s="57">
        <v>0</v>
      </c>
      <c r="J205" s="9">
        <v>5</v>
      </c>
      <c r="K205" s="37">
        <f t="shared" si="12"/>
        <v>76</v>
      </c>
      <c r="L205" s="7" t="str">
        <f>VLOOKUP(M205,'Convert table'!$A$1:$B$15,2,0)</f>
        <v>Khởi đầu</v>
      </c>
      <c r="M205" s="8" t="str">
        <f t="shared" si="13"/>
        <v>A1.2</v>
      </c>
      <c r="N205" s="58" t="str">
        <f>VLOOKUP(M205,'Convert table'!$A$1:$C$15,3,0)</f>
        <v>VNU-ETP 2</v>
      </c>
    </row>
    <row r="206" spans="1:14" ht="18" customHeight="1" x14ac:dyDescent="0.25">
      <c r="A206" s="7">
        <v>196</v>
      </c>
      <c r="B206" s="48" t="s">
        <v>2233</v>
      </c>
      <c r="C206" s="49" t="s">
        <v>2003</v>
      </c>
      <c r="D206" s="50" t="s">
        <v>1744</v>
      </c>
      <c r="E206" s="50" t="s">
        <v>2951</v>
      </c>
      <c r="F206" s="50">
        <v>160714</v>
      </c>
      <c r="G206" s="9">
        <v>45</v>
      </c>
      <c r="H206" s="9">
        <v>24</v>
      </c>
      <c r="I206" s="9">
        <v>8</v>
      </c>
      <c r="J206" s="9">
        <v>18</v>
      </c>
      <c r="K206" s="37">
        <f t="shared" si="12"/>
        <v>95</v>
      </c>
      <c r="L206" s="7" t="str">
        <f>VLOOKUP(M206,'Convert table'!$A$1:$B$15,2,0)</f>
        <v>Khởi đầu</v>
      </c>
      <c r="M206" s="8" t="str">
        <f t="shared" si="13"/>
        <v>A1.2</v>
      </c>
      <c r="N206" s="58" t="str">
        <f>VLOOKUP(M206,'Convert table'!$A$1:$C$15,3,0)</f>
        <v>VNU-ETP 2</v>
      </c>
    </row>
    <row r="207" spans="1:14" ht="18" customHeight="1" x14ac:dyDescent="0.25">
      <c r="A207" s="7">
        <v>197</v>
      </c>
      <c r="B207" s="48" t="s">
        <v>2952</v>
      </c>
      <c r="C207" s="49" t="s">
        <v>2953</v>
      </c>
      <c r="D207" s="50" t="s">
        <v>830</v>
      </c>
      <c r="E207" s="50" t="s">
        <v>2954</v>
      </c>
      <c r="F207" s="50">
        <v>160715</v>
      </c>
      <c r="G207" s="9">
        <v>29</v>
      </c>
      <c r="H207" s="9">
        <v>25</v>
      </c>
      <c r="I207" s="9">
        <v>0</v>
      </c>
      <c r="J207" s="9">
        <v>18</v>
      </c>
      <c r="K207" s="37">
        <f t="shared" si="12"/>
        <v>72</v>
      </c>
      <c r="L207" s="7" t="str">
        <f>VLOOKUP(M207,'Convert table'!$A$1:$B$15,2,0)</f>
        <v>Khởi đầu</v>
      </c>
      <c r="M207" s="8" t="str">
        <f t="shared" si="13"/>
        <v>A1.1</v>
      </c>
      <c r="N207" s="58" t="str">
        <f>VLOOKUP(M207,'Convert table'!$A$1:$C$15,3,0)</f>
        <v>VNU-ETP 1</v>
      </c>
    </row>
    <row r="208" spans="1:14" ht="18" customHeight="1" x14ac:dyDescent="0.25">
      <c r="A208" s="7">
        <v>198</v>
      </c>
      <c r="B208" s="48" t="s">
        <v>2955</v>
      </c>
      <c r="C208" s="49" t="s">
        <v>257</v>
      </c>
      <c r="D208" s="50" t="s">
        <v>2956</v>
      </c>
      <c r="E208" s="50" t="s">
        <v>2957</v>
      </c>
      <c r="F208" s="50">
        <v>160716</v>
      </c>
      <c r="G208" s="9">
        <v>30</v>
      </c>
      <c r="H208" s="9">
        <v>38</v>
      </c>
      <c r="I208" s="9">
        <v>3</v>
      </c>
      <c r="J208" s="9">
        <v>5</v>
      </c>
      <c r="K208" s="37">
        <f t="shared" si="12"/>
        <v>76</v>
      </c>
      <c r="L208" s="7" t="str">
        <f>VLOOKUP(M208,'Convert table'!$A$1:$B$15,2,0)</f>
        <v>Khởi đầu</v>
      </c>
      <c r="M208" s="8" t="str">
        <f t="shared" si="13"/>
        <v>A1.2</v>
      </c>
      <c r="N208" s="58" t="str">
        <f>VLOOKUP(M208,'Convert table'!$A$1:$C$15,3,0)</f>
        <v>VNU-ETP 2</v>
      </c>
    </row>
    <row r="209" spans="1:14" ht="18" customHeight="1" x14ac:dyDescent="0.25">
      <c r="A209" s="7">
        <v>199</v>
      </c>
      <c r="B209" s="48" t="s">
        <v>2958</v>
      </c>
      <c r="C209" s="49" t="s">
        <v>2959</v>
      </c>
      <c r="D209" s="50" t="s">
        <v>2960</v>
      </c>
      <c r="E209" s="50" t="s">
        <v>2961</v>
      </c>
      <c r="F209" s="50">
        <v>160717</v>
      </c>
      <c r="G209" s="9">
        <v>35</v>
      </c>
      <c r="H209" s="9">
        <v>24</v>
      </c>
      <c r="I209" s="57">
        <v>23</v>
      </c>
      <c r="J209" s="9">
        <v>18</v>
      </c>
      <c r="K209" s="37">
        <f t="shared" si="12"/>
        <v>100</v>
      </c>
      <c r="L209" s="7" t="str">
        <f>VLOOKUP(M209,'Convert table'!$A$1:$B$15,2,0)</f>
        <v>Khởi đầu</v>
      </c>
      <c r="M209" s="8" t="str">
        <f t="shared" si="13"/>
        <v>A1.2</v>
      </c>
      <c r="N209" s="58" t="str">
        <f>VLOOKUP(M209,'Convert table'!$A$1:$C$15,3,0)</f>
        <v>VNU-ETP 2</v>
      </c>
    </row>
    <row r="210" spans="1:14" ht="18" customHeight="1" x14ac:dyDescent="0.25">
      <c r="A210" s="7">
        <v>200</v>
      </c>
      <c r="B210" s="48" t="s">
        <v>2962</v>
      </c>
      <c r="C210" s="49" t="s">
        <v>171</v>
      </c>
      <c r="D210" s="50" t="s">
        <v>2963</v>
      </c>
      <c r="E210" s="50" t="s">
        <v>2964</v>
      </c>
      <c r="F210" s="50">
        <v>160718</v>
      </c>
      <c r="G210" s="9">
        <v>35</v>
      </c>
      <c r="H210" s="9">
        <v>31</v>
      </c>
      <c r="I210" s="66">
        <v>0</v>
      </c>
      <c r="J210" s="9">
        <v>0</v>
      </c>
      <c r="K210" s="37">
        <f t="shared" si="12"/>
        <v>66</v>
      </c>
      <c r="L210" s="7" t="str">
        <f>VLOOKUP(M210,'Convert table'!$A$1:$B$15,2,0)</f>
        <v>Khởi đầu</v>
      </c>
      <c r="M210" s="8" t="str">
        <f t="shared" si="13"/>
        <v>A1.1</v>
      </c>
      <c r="N210" s="58" t="str">
        <f>VLOOKUP(M210,'Convert table'!$A$1:$C$15,3,0)</f>
        <v>VNU-ETP 1</v>
      </c>
    </row>
    <row r="211" spans="1:14" ht="18" customHeight="1" x14ac:dyDescent="0.25">
      <c r="A211" s="7">
        <v>201</v>
      </c>
      <c r="B211" s="48" t="s">
        <v>2965</v>
      </c>
      <c r="C211" s="49" t="s">
        <v>171</v>
      </c>
      <c r="D211" s="50" t="s">
        <v>2587</v>
      </c>
      <c r="E211" s="50" t="s">
        <v>2966</v>
      </c>
      <c r="F211" s="50">
        <v>160719</v>
      </c>
      <c r="G211" s="9">
        <v>41</v>
      </c>
      <c r="H211" s="9">
        <v>34</v>
      </c>
      <c r="I211" s="57">
        <v>31</v>
      </c>
      <c r="J211" s="9">
        <v>34</v>
      </c>
      <c r="K211" s="37">
        <f t="shared" si="12"/>
        <v>140</v>
      </c>
      <c r="L211" s="7" t="str">
        <f>VLOOKUP(M211,'Convert table'!$A$1:$B$15,2,0)</f>
        <v>Sơ cấp</v>
      </c>
      <c r="M211" s="8" t="str">
        <f t="shared" si="13"/>
        <v>A2.2</v>
      </c>
      <c r="N211" s="58" t="str">
        <f>VLOOKUP(M211,'Convert table'!$A$1:$C$15,3,0)</f>
        <v>VNU-ETP 4</v>
      </c>
    </row>
    <row r="212" spans="1:14" ht="18" customHeight="1" x14ac:dyDescent="0.25">
      <c r="A212" s="7">
        <v>202</v>
      </c>
      <c r="B212" s="48" t="s">
        <v>2967</v>
      </c>
      <c r="C212" s="49" t="s">
        <v>259</v>
      </c>
      <c r="D212" s="50" t="s">
        <v>2956</v>
      </c>
      <c r="E212" s="50" t="s">
        <v>2968</v>
      </c>
      <c r="F212" s="50">
        <v>160720</v>
      </c>
      <c r="G212" s="9">
        <v>23</v>
      </c>
      <c r="H212" s="9">
        <v>27</v>
      </c>
      <c r="I212" s="57">
        <v>16</v>
      </c>
      <c r="J212" s="9">
        <v>26</v>
      </c>
      <c r="K212" s="37">
        <f t="shared" si="12"/>
        <v>92</v>
      </c>
      <c r="L212" s="7" t="str">
        <f>VLOOKUP(M212,'Convert table'!$A$1:$B$15,2,0)</f>
        <v>Khởi đầu</v>
      </c>
      <c r="M212" s="8" t="str">
        <f t="shared" si="13"/>
        <v>A1.2</v>
      </c>
      <c r="N212" s="58" t="str">
        <f>VLOOKUP(M212,'Convert table'!$A$1:$C$15,3,0)</f>
        <v>VNU-ETP 2</v>
      </c>
    </row>
    <row r="213" spans="1:14" ht="18" customHeight="1" x14ac:dyDescent="0.25">
      <c r="A213" s="7">
        <v>203</v>
      </c>
      <c r="B213" s="48" t="s">
        <v>158</v>
      </c>
      <c r="C213" s="49" t="s">
        <v>259</v>
      </c>
      <c r="D213" s="50" t="s">
        <v>640</v>
      </c>
      <c r="E213" s="50" t="s">
        <v>2969</v>
      </c>
      <c r="F213" s="50">
        <v>160721</v>
      </c>
      <c r="G213" s="9">
        <v>56</v>
      </c>
      <c r="H213" s="9">
        <v>36</v>
      </c>
      <c r="I213" s="57">
        <v>52</v>
      </c>
      <c r="J213" s="9">
        <v>41</v>
      </c>
      <c r="K213" s="37">
        <f t="shared" si="12"/>
        <v>185</v>
      </c>
      <c r="L213" s="7" t="str">
        <f>VLOOKUP(M213,'Convert table'!$A$1:$B$15,2,0)</f>
        <v>Sơ trung cấp</v>
      </c>
      <c r="M213" s="8" t="str">
        <f t="shared" si="13"/>
        <v>B1.2</v>
      </c>
      <c r="N213" s="58" t="str">
        <f>VLOOKUP(M213,'Convert table'!$A$1:$C$15,3,0)</f>
        <v>VNU-ETP 6</v>
      </c>
    </row>
    <row r="214" spans="1:14" ht="18" customHeight="1" x14ac:dyDescent="0.25">
      <c r="A214" s="7">
        <v>204</v>
      </c>
      <c r="B214" s="48" t="s">
        <v>283</v>
      </c>
      <c r="C214" s="49" t="s">
        <v>259</v>
      </c>
      <c r="D214" s="50" t="s">
        <v>2539</v>
      </c>
      <c r="E214" s="50" t="s">
        <v>2970</v>
      </c>
      <c r="F214" s="50">
        <v>160722</v>
      </c>
      <c r="G214" s="9">
        <v>51</v>
      </c>
      <c r="H214" s="9">
        <v>59</v>
      </c>
      <c r="I214" s="57">
        <v>53</v>
      </c>
      <c r="J214" s="9">
        <v>50</v>
      </c>
      <c r="K214" s="37">
        <f t="shared" si="12"/>
        <v>213</v>
      </c>
      <c r="L214" s="7" t="str">
        <f>VLOOKUP(M214,'Convert table'!$A$1:$B$15,2,0)</f>
        <v>Trung cấp</v>
      </c>
      <c r="M214" s="8" t="str">
        <f t="shared" si="13"/>
        <v>B1.3</v>
      </c>
      <c r="N214" s="58" t="str">
        <f>VLOOKUP(M214,'Convert table'!$A$1:$C$15,3,0)</f>
        <v>VNU-ETP 7</v>
      </c>
    </row>
    <row r="215" spans="1:14" ht="18" customHeight="1" x14ac:dyDescent="0.25">
      <c r="A215" s="7">
        <v>205</v>
      </c>
      <c r="B215" s="48" t="s">
        <v>214</v>
      </c>
      <c r="C215" s="49" t="s">
        <v>259</v>
      </c>
      <c r="D215" s="50" t="s">
        <v>2971</v>
      </c>
      <c r="E215" s="50" t="s">
        <v>2972</v>
      </c>
      <c r="F215" s="50">
        <v>160723</v>
      </c>
      <c r="G215" s="9">
        <v>52</v>
      </c>
      <c r="H215" s="9">
        <v>48</v>
      </c>
      <c r="I215" s="57">
        <v>41</v>
      </c>
      <c r="J215" s="9">
        <v>46</v>
      </c>
      <c r="K215" s="37">
        <f t="shared" ref="K215:K246" si="14">G215+H215+I215+J215</f>
        <v>187</v>
      </c>
      <c r="L215" s="7" t="str">
        <f>VLOOKUP(M215,'Convert table'!$A$1:$B$15,2,0)</f>
        <v>Sơ trung cấp</v>
      </c>
      <c r="M215" s="8" t="str">
        <f t="shared" ref="M215:M246" si="15">IF(K215&gt;=376,"C2.2",IF(K215&gt;=351,"C2.1",IF(K215&gt;=326,"C1.2",IF(K215&gt;=301,"C1.1",IF(K215&gt;=276,"B2.2",IF(K215&gt;=251,"B2.1",IF(K215&gt;=226,"B1.4",IF(K215&gt;=201,"B1.3",IF(K215&gt;=176,"B1.2",IF(K215&gt;=151,"B1.1",IF(K215&gt;=126,"A2.2",IF(K215&gt;=101,"A2.1",IF(K215&gt;=76,"A1.2","A1.1")))))))))))))</f>
        <v>B1.2</v>
      </c>
      <c r="N215" s="58" t="str">
        <f>VLOOKUP(M215,'Convert table'!$A$1:$C$15,3,0)</f>
        <v>VNU-ETP 6</v>
      </c>
    </row>
    <row r="216" spans="1:14" ht="18" customHeight="1" x14ac:dyDescent="0.25">
      <c r="A216" s="7">
        <v>206</v>
      </c>
      <c r="B216" s="48" t="s">
        <v>175</v>
      </c>
      <c r="C216" s="49" t="s">
        <v>259</v>
      </c>
      <c r="D216" s="50" t="s">
        <v>1345</v>
      </c>
      <c r="E216" s="50" t="s">
        <v>2973</v>
      </c>
      <c r="F216" s="50">
        <v>160724</v>
      </c>
      <c r="G216" s="9">
        <v>26</v>
      </c>
      <c r="H216" s="9">
        <v>36</v>
      </c>
      <c r="I216" s="57">
        <v>8</v>
      </c>
      <c r="J216" s="9">
        <v>26</v>
      </c>
      <c r="K216" s="37">
        <f t="shared" si="14"/>
        <v>96</v>
      </c>
      <c r="L216" s="7" t="str">
        <f>VLOOKUP(M216,'Convert table'!$A$1:$B$15,2,0)</f>
        <v>Khởi đầu</v>
      </c>
      <c r="M216" s="8" t="str">
        <f t="shared" si="15"/>
        <v>A1.2</v>
      </c>
      <c r="N216" s="58" t="str">
        <f>VLOOKUP(M216,'Convert table'!$A$1:$C$15,3,0)</f>
        <v>VNU-ETP 2</v>
      </c>
    </row>
    <row r="217" spans="1:14" ht="18" customHeight="1" x14ac:dyDescent="0.25">
      <c r="A217" s="7">
        <v>207</v>
      </c>
      <c r="B217" s="48" t="s">
        <v>338</v>
      </c>
      <c r="C217" s="49" t="s">
        <v>259</v>
      </c>
      <c r="D217" s="50" t="s">
        <v>1904</v>
      </c>
      <c r="E217" s="50" t="s">
        <v>2974</v>
      </c>
      <c r="F217" s="50">
        <v>160725</v>
      </c>
      <c r="G217" s="9">
        <v>43</v>
      </c>
      <c r="H217" s="9">
        <v>55</v>
      </c>
      <c r="I217" s="9">
        <v>49</v>
      </c>
      <c r="J217" s="9">
        <v>39</v>
      </c>
      <c r="K217" s="37">
        <f t="shared" si="14"/>
        <v>186</v>
      </c>
      <c r="L217" s="7" t="str">
        <f>VLOOKUP(M217,'Convert table'!$A$1:$B$15,2,0)</f>
        <v>Sơ trung cấp</v>
      </c>
      <c r="M217" s="8" t="str">
        <f t="shared" si="15"/>
        <v>B1.2</v>
      </c>
      <c r="N217" s="58" t="str">
        <f>VLOOKUP(M217,'Convert table'!$A$1:$C$15,3,0)</f>
        <v>VNU-ETP 6</v>
      </c>
    </row>
    <row r="218" spans="1:14" ht="18" customHeight="1" x14ac:dyDescent="0.25">
      <c r="A218" s="7">
        <v>208</v>
      </c>
      <c r="B218" s="48" t="s">
        <v>342</v>
      </c>
      <c r="C218" s="49" t="s">
        <v>931</v>
      </c>
      <c r="D218" s="50" t="s">
        <v>210</v>
      </c>
      <c r="E218" s="50" t="s">
        <v>2975</v>
      </c>
      <c r="F218" s="50">
        <v>160726</v>
      </c>
      <c r="G218" s="9">
        <v>27</v>
      </c>
      <c r="H218" s="9">
        <v>27</v>
      </c>
      <c r="I218" s="57">
        <v>12</v>
      </c>
      <c r="J218" s="9">
        <v>18</v>
      </c>
      <c r="K218" s="37">
        <f t="shared" si="14"/>
        <v>84</v>
      </c>
      <c r="L218" s="7" t="str">
        <f>VLOOKUP(M218,'Convert table'!$A$1:$B$15,2,0)</f>
        <v>Khởi đầu</v>
      </c>
      <c r="M218" s="8" t="str">
        <f t="shared" si="15"/>
        <v>A1.2</v>
      </c>
      <c r="N218" s="58" t="str">
        <f>VLOOKUP(M218,'Convert table'!$A$1:$C$15,3,0)</f>
        <v>VNU-ETP 2</v>
      </c>
    </row>
    <row r="219" spans="1:14" ht="18" customHeight="1" x14ac:dyDescent="0.25">
      <c r="A219" s="7">
        <v>209</v>
      </c>
      <c r="B219" s="48" t="s">
        <v>231</v>
      </c>
      <c r="C219" s="49" t="s">
        <v>931</v>
      </c>
      <c r="D219" s="50" t="s">
        <v>787</v>
      </c>
      <c r="E219" s="50" t="s">
        <v>2976</v>
      </c>
      <c r="F219" s="50">
        <v>160727</v>
      </c>
      <c r="G219" s="9">
        <v>28</v>
      </c>
      <c r="H219" s="9">
        <v>44</v>
      </c>
      <c r="I219" s="57">
        <v>28</v>
      </c>
      <c r="J219" s="9">
        <v>30</v>
      </c>
      <c r="K219" s="37">
        <f t="shared" si="14"/>
        <v>130</v>
      </c>
      <c r="L219" s="7" t="str">
        <f>VLOOKUP(M219,'Convert table'!$A$1:$B$15,2,0)</f>
        <v>Sơ cấp</v>
      </c>
      <c r="M219" s="8" t="str">
        <f t="shared" si="15"/>
        <v>A2.2</v>
      </c>
      <c r="N219" s="58" t="str">
        <f>VLOOKUP(M219,'Convert table'!$A$1:$C$15,3,0)</f>
        <v>VNU-ETP 4</v>
      </c>
    </row>
    <row r="220" spans="1:14" ht="18" customHeight="1" x14ac:dyDescent="0.25">
      <c r="A220" s="7">
        <v>210</v>
      </c>
      <c r="B220" s="48" t="s">
        <v>301</v>
      </c>
      <c r="C220" s="49" t="s">
        <v>2977</v>
      </c>
      <c r="D220" s="50" t="s">
        <v>2978</v>
      </c>
      <c r="E220" s="50" t="s">
        <v>2979</v>
      </c>
      <c r="F220" s="50">
        <v>160728</v>
      </c>
      <c r="G220" s="9">
        <v>42</v>
      </c>
      <c r="H220" s="9">
        <v>41</v>
      </c>
      <c r="I220" s="57">
        <v>32</v>
      </c>
      <c r="J220" s="9">
        <v>28</v>
      </c>
      <c r="K220" s="37">
        <f t="shared" si="14"/>
        <v>143</v>
      </c>
      <c r="L220" s="7" t="str">
        <f>VLOOKUP(M220,'Convert table'!$A$1:$B$15,2,0)</f>
        <v>Sơ cấp</v>
      </c>
      <c r="M220" s="8" t="str">
        <f t="shared" si="15"/>
        <v>A2.2</v>
      </c>
      <c r="N220" s="58" t="str">
        <f>VLOOKUP(M220,'Convert table'!$A$1:$C$15,3,0)</f>
        <v>VNU-ETP 4</v>
      </c>
    </row>
    <row r="221" spans="1:14" ht="18" customHeight="1" x14ac:dyDescent="0.25">
      <c r="A221" s="7">
        <v>211</v>
      </c>
      <c r="B221" s="48" t="s">
        <v>2980</v>
      </c>
      <c r="C221" s="49" t="s">
        <v>120</v>
      </c>
      <c r="D221" s="50" t="s">
        <v>1520</v>
      </c>
      <c r="E221" s="50" t="s">
        <v>2981</v>
      </c>
      <c r="F221" s="50">
        <v>160729</v>
      </c>
      <c r="G221" s="9">
        <v>58</v>
      </c>
      <c r="H221" s="9">
        <v>53</v>
      </c>
      <c r="I221" s="57">
        <v>51</v>
      </c>
      <c r="J221" s="9">
        <v>43</v>
      </c>
      <c r="K221" s="37">
        <f t="shared" si="14"/>
        <v>205</v>
      </c>
      <c r="L221" s="7" t="str">
        <f>VLOOKUP(M221,'Convert table'!$A$1:$B$15,2,0)</f>
        <v>Trung cấp</v>
      </c>
      <c r="M221" s="8" t="str">
        <f t="shared" si="15"/>
        <v>B1.3</v>
      </c>
      <c r="N221" s="58" t="str">
        <f>VLOOKUP(M221,'Convert table'!$A$1:$C$15,3,0)</f>
        <v>VNU-ETP 7</v>
      </c>
    </row>
    <row r="222" spans="1:14" ht="18" customHeight="1" x14ac:dyDescent="0.25">
      <c r="A222" s="7">
        <v>212</v>
      </c>
      <c r="B222" s="48" t="s">
        <v>2982</v>
      </c>
      <c r="C222" s="49" t="s">
        <v>120</v>
      </c>
      <c r="D222" s="50" t="s">
        <v>971</v>
      </c>
      <c r="E222" s="50" t="s">
        <v>2983</v>
      </c>
      <c r="F222" s="50">
        <v>160730</v>
      </c>
      <c r="G222" s="9">
        <v>33</v>
      </c>
      <c r="H222" s="9">
        <v>31</v>
      </c>
      <c r="I222" s="57">
        <v>11</v>
      </c>
      <c r="J222" s="9">
        <v>26</v>
      </c>
      <c r="K222" s="37">
        <f t="shared" si="14"/>
        <v>101</v>
      </c>
      <c r="L222" s="7" t="str">
        <f>VLOOKUP(M222,'Convert table'!$A$1:$B$15,2,0)</f>
        <v>Sơ cấp</v>
      </c>
      <c r="M222" s="8" t="str">
        <f t="shared" si="15"/>
        <v>A2.1</v>
      </c>
      <c r="N222" s="58" t="str">
        <f>VLOOKUP(M222,'Convert table'!$A$1:$C$15,3,0)</f>
        <v>VNU-ETP 3</v>
      </c>
    </row>
    <row r="223" spans="1:14" ht="18" customHeight="1" x14ac:dyDescent="0.25">
      <c r="A223" s="7">
        <v>213</v>
      </c>
      <c r="B223" s="48" t="s">
        <v>226</v>
      </c>
      <c r="C223" s="49" t="s">
        <v>120</v>
      </c>
      <c r="D223" s="50" t="s">
        <v>439</v>
      </c>
      <c r="E223" s="50" t="s">
        <v>2984</v>
      </c>
      <c r="F223" s="50">
        <v>160731</v>
      </c>
      <c r="G223" s="9">
        <v>31</v>
      </c>
      <c r="H223" s="9">
        <v>31</v>
      </c>
      <c r="I223" s="57">
        <v>35</v>
      </c>
      <c r="J223" s="9">
        <v>34</v>
      </c>
      <c r="K223" s="37">
        <f t="shared" si="14"/>
        <v>131</v>
      </c>
      <c r="L223" s="7" t="str">
        <f>VLOOKUP(M223,'Convert table'!$A$1:$B$15,2,0)</f>
        <v>Sơ cấp</v>
      </c>
      <c r="M223" s="8" t="str">
        <f t="shared" si="15"/>
        <v>A2.2</v>
      </c>
      <c r="N223" s="58" t="str">
        <f>VLOOKUP(M223,'Convert table'!$A$1:$C$15,3,0)</f>
        <v>VNU-ETP 4</v>
      </c>
    </row>
    <row r="224" spans="1:14" ht="18" customHeight="1" x14ac:dyDescent="0.25">
      <c r="A224" s="7">
        <v>214</v>
      </c>
      <c r="B224" s="48" t="s">
        <v>158</v>
      </c>
      <c r="C224" s="49" t="s">
        <v>120</v>
      </c>
      <c r="D224" s="50" t="s">
        <v>465</v>
      </c>
      <c r="E224" s="50" t="s">
        <v>2985</v>
      </c>
      <c r="F224" s="50">
        <v>160733</v>
      </c>
      <c r="G224" s="9">
        <v>40</v>
      </c>
      <c r="H224" s="9">
        <v>23</v>
      </c>
      <c r="I224" s="57">
        <v>0</v>
      </c>
      <c r="J224" s="9">
        <v>5</v>
      </c>
      <c r="K224" s="37">
        <f t="shared" si="14"/>
        <v>68</v>
      </c>
      <c r="L224" s="7" t="str">
        <f>VLOOKUP(M224,'Convert table'!$A$1:$B$15,2,0)</f>
        <v>Khởi đầu</v>
      </c>
      <c r="M224" s="8" t="str">
        <f t="shared" si="15"/>
        <v>A1.1</v>
      </c>
      <c r="N224" s="58" t="str">
        <f>VLOOKUP(M224,'Convert table'!$A$1:$C$15,3,0)</f>
        <v>VNU-ETP 1</v>
      </c>
    </row>
    <row r="225" spans="1:14" ht="18" customHeight="1" x14ac:dyDescent="0.25">
      <c r="A225" s="7">
        <v>215</v>
      </c>
      <c r="B225" s="48" t="s">
        <v>158</v>
      </c>
      <c r="C225" s="49" t="s">
        <v>120</v>
      </c>
      <c r="D225" s="50" t="s">
        <v>2986</v>
      </c>
      <c r="E225" s="50" t="s">
        <v>2987</v>
      </c>
      <c r="F225" s="50">
        <v>160734</v>
      </c>
      <c r="G225" s="9">
        <v>35</v>
      </c>
      <c r="H225" s="9">
        <v>26</v>
      </c>
      <c r="I225" s="57">
        <v>0</v>
      </c>
      <c r="J225" s="9">
        <v>0</v>
      </c>
      <c r="K225" s="37">
        <f t="shared" si="14"/>
        <v>61</v>
      </c>
      <c r="L225" s="7" t="str">
        <f>VLOOKUP(M225,'Convert table'!$A$1:$B$15,2,0)</f>
        <v>Khởi đầu</v>
      </c>
      <c r="M225" s="8" t="str">
        <f t="shared" si="15"/>
        <v>A1.1</v>
      </c>
      <c r="N225" s="58" t="str">
        <f>VLOOKUP(M225,'Convert table'!$A$1:$C$15,3,0)</f>
        <v>VNU-ETP 1</v>
      </c>
    </row>
    <row r="226" spans="1:14" ht="18" customHeight="1" x14ac:dyDescent="0.25">
      <c r="A226" s="7">
        <v>216</v>
      </c>
      <c r="B226" s="48" t="s">
        <v>957</v>
      </c>
      <c r="C226" s="49" t="s">
        <v>120</v>
      </c>
      <c r="D226" s="50" t="s">
        <v>761</v>
      </c>
      <c r="E226" s="50" t="s">
        <v>2988</v>
      </c>
      <c r="F226" s="50">
        <v>160735</v>
      </c>
      <c r="G226" s="9">
        <v>36</v>
      </c>
      <c r="H226" s="9">
        <v>36</v>
      </c>
      <c r="I226" s="57">
        <v>0</v>
      </c>
      <c r="J226" s="9">
        <v>26</v>
      </c>
      <c r="K226" s="37">
        <f t="shared" si="14"/>
        <v>98</v>
      </c>
      <c r="L226" s="7" t="str">
        <f>VLOOKUP(M226,'Convert table'!$A$1:$B$15,2,0)</f>
        <v>Khởi đầu</v>
      </c>
      <c r="M226" s="8" t="str">
        <f t="shared" si="15"/>
        <v>A1.2</v>
      </c>
      <c r="N226" s="58" t="str">
        <f>VLOOKUP(M226,'Convert table'!$A$1:$C$15,3,0)</f>
        <v>VNU-ETP 2</v>
      </c>
    </row>
    <row r="227" spans="1:14" ht="18" customHeight="1" x14ac:dyDescent="0.25">
      <c r="A227" s="7">
        <v>217</v>
      </c>
      <c r="B227" s="48" t="s">
        <v>2989</v>
      </c>
      <c r="C227" s="49" t="s">
        <v>120</v>
      </c>
      <c r="D227" s="50" t="s">
        <v>622</v>
      </c>
      <c r="E227" s="50" t="s">
        <v>2990</v>
      </c>
      <c r="F227" s="50">
        <v>160736</v>
      </c>
      <c r="G227" s="9">
        <v>31</v>
      </c>
      <c r="H227" s="9">
        <v>28</v>
      </c>
      <c r="I227" s="66">
        <v>0</v>
      </c>
      <c r="J227" s="9">
        <v>0</v>
      </c>
      <c r="K227" s="37">
        <f t="shared" si="14"/>
        <v>59</v>
      </c>
      <c r="L227" s="7" t="str">
        <f>VLOOKUP(M227,'Convert table'!$A$1:$B$15,2,0)</f>
        <v>Khởi đầu</v>
      </c>
      <c r="M227" s="8" t="str">
        <f t="shared" si="15"/>
        <v>A1.1</v>
      </c>
      <c r="N227" s="58" t="str">
        <f>VLOOKUP(M227,'Convert table'!$A$1:$C$15,3,0)</f>
        <v>VNU-ETP 1</v>
      </c>
    </row>
    <row r="228" spans="1:14" ht="18" customHeight="1" x14ac:dyDescent="0.25">
      <c r="A228" s="7">
        <v>218</v>
      </c>
      <c r="B228" s="48" t="s">
        <v>231</v>
      </c>
      <c r="C228" s="49" t="s">
        <v>120</v>
      </c>
      <c r="D228" s="50" t="s">
        <v>631</v>
      </c>
      <c r="E228" s="50" t="s">
        <v>2991</v>
      </c>
      <c r="F228" s="50">
        <v>160737</v>
      </c>
      <c r="G228" s="9">
        <v>29</v>
      </c>
      <c r="H228" s="9">
        <v>36</v>
      </c>
      <c r="I228" s="57">
        <v>8</v>
      </c>
      <c r="J228" s="9">
        <v>13</v>
      </c>
      <c r="K228" s="37">
        <f t="shared" si="14"/>
        <v>86</v>
      </c>
      <c r="L228" s="7" t="str">
        <f>VLOOKUP(M228,'Convert table'!$A$1:$B$15,2,0)</f>
        <v>Khởi đầu</v>
      </c>
      <c r="M228" s="8" t="str">
        <f t="shared" si="15"/>
        <v>A1.2</v>
      </c>
      <c r="N228" s="58" t="str">
        <f>VLOOKUP(M228,'Convert table'!$A$1:$C$15,3,0)</f>
        <v>VNU-ETP 2</v>
      </c>
    </row>
    <row r="229" spans="1:14" ht="18" customHeight="1" x14ac:dyDescent="0.25">
      <c r="A229" s="7">
        <v>219</v>
      </c>
      <c r="B229" s="48" t="s">
        <v>217</v>
      </c>
      <c r="C229" s="49" t="s">
        <v>120</v>
      </c>
      <c r="D229" s="50" t="s">
        <v>2143</v>
      </c>
      <c r="E229" s="50" t="s">
        <v>2992</v>
      </c>
      <c r="F229" s="50">
        <v>160738</v>
      </c>
      <c r="G229" s="9">
        <v>36</v>
      </c>
      <c r="H229" s="9">
        <v>44</v>
      </c>
      <c r="I229" s="57">
        <v>20</v>
      </c>
      <c r="J229" s="9">
        <v>13</v>
      </c>
      <c r="K229" s="37">
        <f t="shared" si="14"/>
        <v>113</v>
      </c>
      <c r="L229" s="7" t="str">
        <f>VLOOKUP(M229,'Convert table'!$A$1:$B$15,2,0)</f>
        <v>Sơ cấp</v>
      </c>
      <c r="M229" s="8" t="str">
        <f t="shared" si="15"/>
        <v>A2.1</v>
      </c>
      <c r="N229" s="58" t="str">
        <f>VLOOKUP(M229,'Convert table'!$A$1:$C$15,3,0)</f>
        <v>VNU-ETP 3</v>
      </c>
    </row>
    <row r="230" spans="1:14" ht="18" customHeight="1" x14ac:dyDescent="0.25">
      <c r="A230" s="7">
        <v>220</v>
      </c>
      <c r="B230" s="48" t="s">
        <v>1693</v>
      </c>
      <c r="C230" s="49" t="s">
        <v>120</v>
      </c>
      <c r="D230" s="50" t="s">
        <v>2086</v>
      </c>
      <c r="E230" s="50" t="s">
        <v>2993</v>
      </c>
      <c r="F230" s="50">
        <v>160739</v>
      </c>
      <c r="G230" s="9">
        <v>35</v>
      </c>
      <c r="H230" s="9">
        <v>24</v>
      </c>
      <c r="I230" s="57">
        <v>11</v>
      </c>
      <c r="J230" s="9">
        <v>18</v>
      </c>
      <c r="K230" s="37">
        <f t="shared" si="14"/>
        <v>88</v>
      </c>
      <c r="L230" s="7" t="str">
        <f>VLOOKUP(M230,'Convert table'!$A$1:$B$15,2,0)</f>
        <v>Khởi đầu</v>
      </c>
      <c r="M230" s="8" t="str">
        <f t="shared" si="15"/>
        <v>A1.2</v>
      </c>
      <c r="N230" s="58" t="str">
        <f>VLOOKUP(M230,'Convert table'!$A$1:$C$15,3,0)</f>
        <v>VNU-ETP 2</v>
      </c>
    </row>
    <row r="231" spans="1:14" ht="18" customHeight="1" x14ac:dyDescent="0.25">
      <c r="A231" s="7">
        <v>221</v>
      </c>
      <c r="B231" s="48" t="s">
        <v>2994</v>
      </c>
      <c r="C231" s="49" t="s">
        <v>120</v>
      </c>
      <c r="D231" s="50" t="s">
        <v>2995</v>
      </c>
      <c r="E231" s="50" t="s">
        <v>2996</v>
      </c>
      <c r="F231" s="50">
        <v>160740</v>
      </c>
      <c r="G231" s="9">
        <v>13</v>
      </c>
      <c r="H231" s="9">
        <v>30</v>
      </c>
      <c r="I231" s="66">
        <v>0</v>
      </c>
      <c r="J231" s="9">
        <v>0</v>
      </c>
      <c r="K231" s="37">
        <f t="shared" si="14"/>
        <v>43</v>
      </c>
      <c r="L231" s="7" t="str">
        <f>VLOOKUP(M231,'Convert table'!$A$1:$B$15,2,0)</f>
        <v>Khởi đầu</v>
      </c>
      <c r="M231" s="8" t="str">
        <f t="shared" si="15"/>
        <v>A1.1</v>
      </c>
      <c r="N231" s="58" t="str">
        <f>VLOOKUP(M231,'Convert table'!$A$1:$C$15,3,0)</f>
        <v>VNU-ETP 1</v>
      </c>
    </row>
    <row r="232" spans="1:14" ht="18" customHeight="1" x14ac:dyDescent="0.25">
      <c r="A232" s="7">
        <v>222</v>
      </c>
      <c r="B232" s="48" t="s">
        <v>2997</v>
      </c>
      <c r="C232" s="49" t="s">
        <v>120</v>
      </c>
      <c r="D232" s="50" t="s">
        <v>1321</v>
      </c>
      <c r="E232" s="50" t="s">
        <v>2998</v>
      </c>
      <c r="F232" s="50">
        <v>160741</v>
      </c>
      <c r="G232" s="9">
        <v>25</v>
      </c>
      <c r="H232" s="9">
        <v>26</v>
      </c>
      <c r="I232" s="57">
        <v>12</v>
      </c>
      <c r="J232" s="9">
        <v>13</v>
      </c>
      <c r="K232" s="37">
        <f t="shared" si="14"/>
        <v>76</v>
      </c>
      <c r="L232" s="7" t="str">
        <f>VLOOKUP(M232,'Convert table'!$A$1:$B$15,2,0)</f>
        <v>Khởi đầu</v>
      </c>
      <c r="M232" s="8" t="str">
        <f t="shared" si="15"/>
        <v>A1.2</v>
      </c>
      <c r="N232" s="58" t="str">
        <f>VLOOKUP(M232,'Convert table'!$A$1:$C$15,3,0)</f>
        <v>VNU-ETP 2</v>
      </c>
    </row>
    <row r="233" spans="1:14" ht="18" customHeight="1" x14ac:dyDescent="0.25">
      <c r="A233" s="7">
        <v>223</v>
      </c>
      <c r="B233" s="48" t="s">
        <v>2999</v>
      </c>
      <c r="C233" s="49" t="s">
        <v>120</v>
      </c>
      <c r="D233" s="50" t="s">
        <v>2603</v>
      </c>
      <c r="E233" s="50" t="s">
        <v>3000</v>
      </c>
      <c r="F233" s="50">
        <v>160742</v>
      </c>
      <c r="G233" s="9">
        <v>66</v>
      </c>
      <c r="H233" s="9">
        <v>64</v>
      </c>
      <c r="I233" s="57">
        <v>52</v>
      </c>
      <c r="J233" s="9">
        <v>40</v>
      </c>
      <c r="K233" s="37">
        <f t="shared" si="14"/>
        <v>222</v>
      </c>
      <c r="L233" s="7" t="str">
        <f>VLOOKUP(M233,'Convert table'!$A$1:$B$15,2,0)</f>
        <v>Trung cấp</v>
      </c>
      <c r="M233" s="8" t="str">
        <f t="shared" si="15"/>
        <v>B1.3</v>
      </c>
      <c r="N233" s="58" t="str">
        <f>VLOOKUP(M233,'Convert table'!$A$1:$C$15,3,0)</f>
        <v>VNU-ETP 7</v>
      </c>
    </row>
    <row r="234" spans="1:14" ht="18" customHeight="1" x14ac:dyDescent="0.25">
      <c r="A234" s="7">
        <v>224</v>
      </c>
      <c r="B234" s="48" t="s">
        <v>823</v>
      </c>
      <c r="C234" s="49" t="s">
        <v>987</v>
      </c>
      <c r="D234" s="50" t="s">
        <v>669</v>
      </c>
      <c r="E234" s="50" t="s">
        <v>3001</v>
      </c>
      <c r="F234" s="50">
        <v>160743</v>
      </c>
      <c r="G234" s="9">
        <v>34</v>
      </c>
      <c r="H234" s="9">
        <v>40</v>
      </c>
      <c r="I234" s="57">
        <v>20</v>
      </c>
      <c r="J234" s="9">
        <v>18</v>
      </c>
      <c r="K234" s="37">
        <f t="shared" si="14"/>
        <v>112</v>
      </c>
      <c r="L234" s="7" t="str">
        <f>VLOOKUP(M234,'Convert table'!$A$1:$B$15,2,0)</f>
        <v>Sơ cấp</v>
      </c>
      <c r="M234" s="8" t="str">
        <f t="shared" si="15"/>
        <v>A2.1</v>
      </c>
      <c r="N234" s="58" t="str">
        <f>VLOOKUP(M234,'Convert table'!$A$1:$C$15,3,0)</f>
        <v>VNU-ETP 3</v>
      </c>
    </row>
    <row r="235" spans="1:14" ht="18" customHeight="1" x14ac:dyDescent="0.25">
      <c r="A235" s="7">
        <v>225</v>
      </c>
      <c r="B235" s="48" t="s">
        <v>3002</v>
      </c>
      <c r="C235" s="49" t="s">
        <v>987</v>
      </c>
      <c r="D235" s="50" t="s">
        <v>3003</v>
      </c>
      <c r="E235" s="50" t="s">
        <v>3004</v>
      </c>
      <c r="F235" s="50">
        <v>160744</v>
      </c>
      <c r="G235" s="9">
        <v>25</v>
      </c>
      <c r="H235" s="9">
        <v>15</v>
      </c>
      <c r="I235" s="57">
        <v>20</v>
      </c>
      <c r="J235" s="9">
        <v>7</v>
      </c>
      <c r="K235" s="37">
        <f t="shared" si="14"/>
        <v>67</v>
      </c>
      <c r="L235" s="7" t="str">
        <f>VLOOKUP(M235,'Convert table'!$A$1:$B$15,2,0)</f>
        <v>Khởi đầu</v>
      </c>
      <c r="M235" s="8" t="str">
        <f t="shared" si="15"/>
        <v>A1.1</v>
      </c>
      <c r="N235" s="58" t="str">
        <f>VLOOKUP(M235,'Convert table'!$A$1:$C$15,3,0)</f>
        <v>VNU-ETP 1</v>
      </c>
    </row>
    <row r="236" spans="1:14" ht="18" customHeight="1" x14ac:dyDescent="0.25">
      <c r="A236" s="7">
        <v>226</v>
      </c>
      <c r="B236" s="48" t="s">
        <v>3005</v>
      </c>
      <c r="C236" s="49" t="s">
        <v>995</v>
      </c>
      <c r="D236" s="50" t="s">
        <v>2196</v>
      </c>
      <c r="E236" s="50" t="s">
        <v>3006</v>
      </c>
      <c r="F236" s="50">
        <v>160745</v>
      </c>
      <c r="G236" s="9">
        <v>31</v>
      </c>
      <c r="H236" s="9">
        <v>25</v>
      </c>
      <c r="I236" s="57">
        <v>8</v>
      </c>
      <c r="J236" s="9">
        <v>5</v>
      </c>
      <c r="K236" s="37">
        <f t="shared" si="14"/>
        <v>69</v>
      </c>
      <c r="L236" s="7" t="str">
        <f>VLOOKUP(M236,'Convert table'!$A$1:$B$15,2,0)</f>
        <v>Khởi đầu</v>
      </c>
      <c r="M236" s="8" t="str">
        <f t="shared" si="15"/>
        <v>A1.1</v>
      </c>
      <c r="N236" s="58" t="str">
        <f>VLOOKUP(M236,'Convert table'!$A$1:$C$15,3,0)</f>
        <v>VNU-ETP 1</v>
      </c>
    </row>
    <row r="237" spans="1:14" ht="18" customHeight="1" x14ac:dyDescent="0.25">
      <c r="A237" s="7">
        <v>227</v>
      </c>
      <c r="B237" s="48" t="s">
        <v>3007</v>
      </c>
      <c r="C237" s="49" t="s">
        <v>995</v>
      </c>
      <c r="D237" s="50" t="s">
        <v>628</v>
      </c>
      <c r="E237" s="50" t="s">
        <v>3008</v>
      </c>
      <c r="F237" s="50">
        <v>160746</v>
      </c>
      <c r="G237" s="9">
        <v>33</v>
      </c>
      <c r="H237" s="9">
        <v>33</v>
      </c>
      <c r="I237" s="57">
        <v>8</v>
      </c>
      <c r="J237" s="9">
        <v>5</v>
      </c>
      <c r="K237" s="37">
        <f t="shared" si="14"/>
        <v>79</v>
      </c>
      <c r="L237" s="7" t="str">
        <f>VLOOKUP(M237,'Convert table'!$A$1:$B$15,2,0)</f>
        <v>Khởi đầu</v>
      </c>
      <c r="M237" s="8" t="str">
        <f t="shared" si="15"/>
        <v>A1.2</v>
      </c>
      <c r="N237" s="58" t="str">
        <f>VLOOKUP(M237,'Convert table'!$A$1:$C$15,3,0)</f>
        <v>VNU-ETP 2</v>
      </c>
    </row>
    <row r="238" spans="1:14" ht="18" customHeight="1" x14ac:dyDescent="0.25">
      <c r="A238" s="7">
        <v>228</v>
      </c>
      <c r="B238" s="48" t="s">
        <v>922</v>
      </c>
      <c r="C238" s="49" t="s">
        <v>995</v>
      </c>
      <c r="D238" s="50" t="s">
        <v>3009</v>
      </c>
      <c r="E238" s="50" t="s">
        <v>3010</v>
      </c>
      <c r="F238" s="50">
        <v>160747</v>
      </c>
      <c r="G238" s="9">
        <v>29</v>
      </c>
      <c r="H238" s="9">
        <v>47</v>
      </c>
      <c r="I238" s="57">
        <v>3</v>
      </c>
      <c r="J238" s="9">
        <v>15</v>
      </c>
      <c r="K238" s="37">
        <f t="shared" si="14"/>
        <v>94</v>
      </c>
      <c r="L238" s="7" t="str">
        <f>VLOOKUP(M238,'Convert table'!$A$1:$B$15,2,0)</f>
        <v>Khởi đầu</v>
      </c>
      <c r="M238" s="8" t="str">
        <f t="shared" si="15"/>
        <v>A1.2</v>
      </c>
      <c r="N238" s="58" t="str">
        <f>VLOOKUP(M238,'Convert table'!$A$1:$C$15,3,0)</f>
        <v>VNU-ETP 2</v>
      </c>
    </row>
    <row r="239" spans="1:14" ht="18" customHeight="1" x14ac:dyDescent="0.25">
      <c r="A239" s="7">
        <v>229</v>
      </c>
      <c r="B239" s="48" t="s">
        <v>3011</v>
      </c>
      <c r="C239" s="49" t="s">
        <v>995</v>
      </c>
      <c r="D239" s="50" t="s">
        <v>1478</v>
      </c>
      <c r="E239" s="50" t="s">
        <v>3012</v>
      </c>
      <c r="F239" s="50">
        <v>160748</v>
      </c>
      <c r="G239" s="9">
        <v>39</v>
      </c>
      <c r="H239" s="9">
        <v>50</v>
      </c>
      <c r="I239" s="57">
        <v>3</v>
      </c>
      <c r="J239" s="9">
        <v>24</v>
      </c>
      <c r="K239" s="37">
        <f t="shared" si="14"/>
        <v>116</v>
      </c>
      <c r="L239" s="7" t="str">
        <f>VLOOKUP(M239,'Convert table'!$A$1:$B$15,2,0)</f>
        <v>Sơ cấp</v>
      </c>
      <c r="M239" s="8" t="str">
        <f t="shared" si="15"/>
        <v>A2.1</v>
      </c>
      <c r="N239" s="58" t="str">
        <f>VLOOKUP(M239,'Convert table'!$A$1:$C$15,3,0)</f>
        <v>VNU-ETP 3</v>
      </c>
    </row>
    <row r="240" spans="1:14" ht="18" customHeight="1" x14ac:dyDescent="0.25">
      <c r="A240" s="7">
        <v>230</v>
      </c>
      <c r="B240" s="48" t="s">
        <v>3002</v>
      </c>
      <c r="C240" s="49" t="s">
        <v>995</v>
      </c>
      <c r="D240" s="50" t="s">
        <v>368</v>
      </c>
      <c r="E240" s="50" t="s">
        <v>3013</v>
      </c>
      <c r="F240" s="50">
        <v>160749</v>
      </c>
      <c r="G240" s="9">
        <v>32</v>
      </c>
      <c r="H240" s="9">
        <v>31</v>
      </c>
      <c r="I240" s="66">
        <v>0</v>
      </c>
      <c r="J240" s="9">
        <v>0</v>
      </c>
      <c r="K240" s="37">
        <f t="shared" si="14"/>
        <v>63</v>
      </c>
      <c r="L240" s="7" t="str">
        <f>VLOOKUP(M240,'Convert table'!$A$1:$B$15,2,0)</f>
        <v>Khởi đầu</v>
      </c>
      <c r="M240" s="8" t="str">
        <f t="shared" si="15"/>
        <v>A1.1</v>
      </c>
      <c r="N240" s="58" t="str">
        <f>VLOOKUP(M240,'Convert table'!$A$1:$C$15,3,0)</f>
        <v>VNU-ETP 1</v>
      </c>
    </row>
    <row r="241" spans="1:14" ht="18" customHeight="1" x14ac:dyDescent="0.25">
      <c r="A241" s="7">
        <v>231</v>
      </c>
      <c r="B241" s="48" t="s">
        <v>601</v>
      </c>
      <c r="C241" s="49" t="s">
        <v>137</v>
      </c>
      <c r="D241" s="50" t="s">
        <v>1850</v>
      </c>
      <c r="E241" s="50" t="s">
        <v>3014</v>
      </c>
      <c r="F241" s="50">
        <v>160750</v>
      </c>
      <c r="G241" s="9">
        <v>35</v>
      </c>
      <c r="H241" s="9">
        <v>29</v>
      </c>
      <c r="I241" s="57">
        <v>0</v>
      </c>
      <c r="J241" s="9">
        <v>18</v>
      </c>
      <c r="K241" s="37">
        <f t="shared" si="14"/>
        <v>82</v>
      </c>
      <c r="L241" s="7" t="str">
        <f>VLOOKUP(M241,'Convert table'!$A$1:$B$15,2,0)</f>
        <v>Khởi đầu</v>
      </c>
      <c r="M241" s="8" t="str">
        <f t="shared" si="15"/>
        <v>A1.2</v>
      </c>
      <c r="N241" s="58" t="str">
        <f>VLOOKUP(M241,'Convert table'!$A$1:$C$15,3,0)</f>
        <v>VNU-ETP 2</v>
      </c>
    </row>
    <row r="242" spans="1:14" ht="18" customHeight="1" x14ac:dyDescent="0.25">
      <c r="A242" s="7">
        <v>232</v>
      </c>
      <c r="B242" s="48" t="s">
        <v>2273</v>
      </c>
      <c r="C242" s="49" t="s">
        <v>137</v>
      </c>
      <c r="D242" s="50" t="s">
        <v>3015</v>
      </c>
      <c r="E242" s="50" t="s">
        <v>3016</v>
      </c>
      <c r="F242" s="50">
        <v>160751</v>
      </c>
      <c r="G242" s="9">
        <v>14</v>
      </c>
      <c r="H242" s="9">
        <v>18</v>
      </c>
      <c r="I242" s="57">
        <v>0</v>
      </c>
      <c r="J242" s="9">
        <v>0</v>
      </c>
      <c r="K242" s="37">
        <f t="shared" si="14"/>
        <v>32</v>
      </c>
      <c r="L242" s="7" t="str">
        <f>VLOOKUP(M242,'Convert table'!$A$1:$B$15,2,0)</f>
        <v>Khởi đầu</v>
      </c>
      <c r="M242" s="8" t="str">
        <f t="shared" si="15"/>
        <v>A1.1</v>
      </c>
      <c r="N242" s="58" t="str">
        <f>VLOOKUP(M242,'Convert table'!$A$1:$C$15,3,0)</f>
        <v>VNU-ETP 1</v>
      </c>
    </row>
    <row r="243" spans="1:14" ht="18" customHeight="1" x14ac:dyDescent="0.25">
      <c r="A243" s="7">
        <v>233</v>
      </c>
      <c r="B243" s="48" t="s">
        <v>155</v>
      </c>
      <c r="C243" s="49" t="s">
        <v>2067</v>
      </c>
      <c r="D243" s="50" t="s">
        <v>1512</v>
      </c>
      <c r="E243" s="50" t="s">
        <v>3017</v>
      </c>
      <c r="F243" s="50">
        <v>160752</v>
      </c>
      <c r="G243" s="9">
        <v>57</v>
      </c>
      <c r="H243" s="9">
        <v>53</v>
      </c>
      <c r="I243" s="57">
        <v>33</v>
      </c>
      <c r="J243" s="9">
        <v>34</v>
      </c>
      <c r="K243" s="37">
        <f t="shared" si="14"/>
        <v>177</v>
      </c>
      <c r="L243" s="7" t="str">
        <f>VLOOKUP(M243,'Convert table'!$A$1:$B$15,2,0)</f>
        <v>Sơ trung cấp</v>
      </c>
      <c r="M243" s="8" t="str">
        <f t="shared" si="15"/>
        <v>B1.2</v>
      </c>
      <c r="N243" s="58" t="str">
        <f>VLOOKUP(M243,'Convert table'!$A$1:$C$15,3,0)</f>
        <v>VNU-ETP 6</v>
      </c>
    </row>
    <row r="244" spans="1:14" ht="18" customHeight="1" x14ac:dyDescent="0.25">
      <c r="A244" s="7">
        <v>234</v>
      </c>
      <c r="B244" s="48" t="s">
        <v>1748</v>
      </c>
      <c r="C244" s="49" t="s">
        <v>2070</v>
      </c>
      <c r="D244" s="50" t="s">
        <v>2775</v>
      </c>
      <c r="E244" s="50" t="s">
        <v>3018</v>
      </c>
      <c r="F244" s="50">
        <v>160753</v>
      </c>
      <c r="G244" s="9">
        <v>26</v>
      </c>
      <c r="H244" s="9">
        <v>16</v>
      </c>
      <c r="I244" s="57">
        <v>0</v>
      </c>
      <c r="J244" s="9">
        <v>0</v>
      </c>
      <c r="K244" s="37">
        <f t="shared" si="14"/>
        <v>42</v>
      </c>
      <c r="L244" s="7" t="str">
        <f>VLOOKUP(M244,'Convert table'!$A$1:$B$15,2,0)</f>
        <v>Khởi đầu</v>
      </c>
      <c r="M244" s="8" t="str">
        <f t="shared" si="15"/>
        <v>A1.1</v>
      </c>
      <c r="N244" s="58" t="str">
        <f>VLOOKUP(M244,'Convert table'!$A$1:$C$15,3,0)</f>
        <v>VNU-ETP 1</v>
      </c>
    </row>
    <row r="245" spans="1:14" ht="18" customHeight="1" x14ac:dyDescent="0.25">
      <c r="A245" s="7">
        <v>235</v>
      </c>
      <c r="B245" s="48" t="s">
        <v>158</v>
      </c>
      <c r="C245" s="49" t="s">
        <v>1007</v>
      </c>
      <c r="D245" s="50" t="s">
        <v>625</v>
      </c>
      <c r="E245" s="50" t="s">
        <v>3019</v>
      </c>
      <c r="F245" s="50">
        <v>160754</v>
      </c>
      <c r="G245" s="9">
        <v>31</v>
      </c>
      <c r="H245" s="9">
        <v>28</v>
      </c>
      <c r="I245" s="57">
        <v>23</v>
      </c>
      <c r="J245" s="9">
        <v>5</v>
      </c>
      <c r="K245" s="37">
        <f t="shared" si="14"/>
        <v>87</v>
      </c>
      <c r="L245" s="7" t="str">
        <f>VLOOKUP(M245,'Convert table'!$A$1:$B$15,2,0)</f>
        <v>Khởi đầu</v>
      </c>
      <c r="M245" s="8" t="str">
        <f t="shared" si="15"/>
        <v>A1.2</v>
      </c>
      <c r="N245" s="58" t="str">
        <f>VLOOKUP(M245,'Convert table'!$A$1:$C$15,3,0)</f>
        <v>VNU-ETP 2</v>
      </c>
    </row>
    <row r="246" spans="1:14" ht="18" customHeight="1" x14ac:dyDescent="0.25">
      <c r="A246" s="7">
        <v>236</v>
      </c>
      <c r="B246" s="48" t="s">
        <v>3020</v>
      </c>
      <c r="C246" s="49" t="s">
        <v>1018</v>
      </c>
      <c r="D246" s="50" t="s">
        <v>3021</v>
      </c>
      <c r="E246" s="50" t="s">
        <v>3022</v>
      </c>
      <c r="F246" s="50">
        <v>160755</v>
      </c>
      <c r="G246" s="9">
        <v>36</v>
      </c>
      <c r="H246" s="9">
        <v>40</v>
      </c>
      <c r="I246" s="57">
        <v>21</v>
      </c>
      <c r="J246" s="9">
        <v>25</v>
      </c>
      <c r="K246" s="37">
        <f t="shared" si="14"/>
        <v>122</v>
      </c>
      <c r="L246" s="7" t="str">
        <f>VLOOKUP(M246,'Convert table'!$A$1:$B$15,2,0)</f>
        <v>Sơ cấp</v>
      </c>
      <c r="M246" s="8" t="str">
        <f t="shared" si="15"/>
        <v>A2.1</v>
      </c>
      <c r="N246" s="58" t="str">
        <f>VLOOKUP(M246,'Convert table'!$A$1:$C$15,3,0)</f>
        <v>VNU-ETP 3</v>
      </c>
    </row>
    <row r="247" spans="1:14" ht="18" customHeight="1" x14ac:dyDescent="0.25">
      <c r="A247" s="7">
        <v>237</v>
      </c>
      <c r="B247" s="48" t="s">
        <v>261</v>
      </c>
      <c r="C247" s="49" t="s">
        <v>269</v>
      </c>
      <c r="D247" s="50" t="s">
        <v>943</v>
      </c>
      <c r="E247" s="50" t="s">
        <v>3023</v>
      </c>
      <c r="F247" s="50">
        <v>160756</v>
      </c>
      <c r="G247" s="9">
        <v>46</v>
      </c>
      <c r="H247" s="9">
        <v>53</v>
      </c>
      <c r="I247" s="57">
        <v>21</v>
      </c>
      <c r="J247" s="9">
        <v>26</v>
      </c>
      <c r="K247" s="37">
        <f t="shared" ref="K247:K278" si="16">G247+H247+I247+J247</f>
        <v>146</v>
      </c>
      <c r="L247" s="7" t="str">
        <f>VLOOKUP(M247,'Convert table'!$A$1:$B$15,2,0)</f>
        <v>Sơ cấp</v>
      </c>
      <c r="M247" s="8" t="str">
        <f t="shared" ref="M247:M267" si="17">IF(K247&gt;=376,"C2.2",IF(K247&gt;=351,"C2.1",IF(K247&gt;=326,"C1.2",IF(K247&gt;=301,"C1.1",IF(K247&gt;=276,"B2.2",IF(K247&gt;=251,"B2.1",IF(K247&gt;=226,"B1.4",IF(K247&gt;=201,"B1.3",IF(K247&gt;=176,"B1.2",IF(K247&gt;=151,"B1.1",IF(K247&gt;=126,"A2.2",IF(K247&gt;=101,"A2.1",IF(K247&gt;=76,"A1.2","A1.1")))))))))))))</f>
        <v>A2.2</v>
      </c>
      <c r="N247" s="58" t="str">
        <f>VLOOKUP(M247,'Convert table'!$A$1:$C$15,3,0)</f>
        <v>VNU-ETP 4</v>
      </c>
    </row>
    <row r="248" spans="1:14" ht="18" customHeight="1" x14ac:dyDescent="0.25">
      <c r="A248" s="7">
        <v>238</v>
      </c>
      <c r="B248" s="48" t="s">
        <v>3024</v>
      </c>
      <c r="C248" s="49" t="s">
        <v>269</v>
      </c>
      <c r="D248" s="50" t="s">
        <v>377</v>
      </c>
      <c r="E248" s="50" t="s">
        <v>3025</v>
      </c>
      <c r="F248" s="50">
        <v>160757</v>
      </c>
      <c r="G248" s="9">
        <v>48</v>
      </c>
      <c r="H248" s="9">
        <v>28</v>
      </c>
      <c r="I248" s="57">
        <v>35</v>
      </c>
      <c r="J248" s="9">
        <v>16</v>
      </c>
      <c r="K248" s="37">
        <f t="shared" si="16"/>
        <v>127</v>
      </c>
      <c r="L248" s="7" t="str">
        <f>VLOOKUP(M248,'Convert table'!$A$1:$B$15,2,0)</f>
        <v>Sơ cấp</v>
      </c>
      <c r="M248" s="8" t="str">
        <f t="shared" si="17"/>
        <v>A2.2</v>
      </c>
      <c r="N248" s="58" t="str">
        <f>VLOOKUP(M248,'Convert table'!$A$1:$C$15,3,0)</f>
        <v>VNU-ETP 4</v>
      </c>
    </row>
    <row r="249" spans="1:14" ht="18" customHeight="1" x14ac:dyDescent="0.25">
      <c r="A249" s="7">
        <v>239</v>
      </c>
      <c r="B249" s="48" t="s">
        <v>1898</v>
      </c>
      <c r="C249" s="49" t="s">
        <v>269</v>
      </c>
      <c r="D249" s="50" t="s">
        <v>1872</v>
      </c>
      <c r="E249" s="50" t="s">
        <v>3026</v>
      </c>
      <c r="F249" s="50">
        <v>160758</v>
      </c>
      <c r="G249" s="9">
        <v>35</v>
      </c>
      <c r="H249" s="9">
        <v>25</v>
      </c>
      <c r="I249" s="57">
        <v>8</v>
      </c>
      <c r="J249" s="9">
        <v>5</v>
      </c>
      <c r="K249" s="37">
        <f t="shared" si="16"/>
        <v>73</v>
      </c>
      <c r="L249" s="7" t="str">
        <f>VLOOKUP(M249,'Convert table'!$A$1:$B$15,2,0)</f>
        <v>Khởi đầu</v>
      </c>
      <c r="M249" s="8" t="str">
        <f t="shared" si="17"/>
        <v>A1.1</v>
      </c>
      <c r="N249" s="58" t="str">
        <f>VLOOKUP(M249,'Convert table'!$A$1:$C$15,3,0)</f>
        <v>VNU-ETP 1</v>
      </c>
    </row>
    <row r="250" spans="1:14" ht="18" customHeight="1" x14ac:dyDescent="0.25">
      <c r="A250" s="7">
        <v>240</v>
      </c>
      <c r="B250" s="48" t="s">
        <v>3027</v>
      </c>
      <c r="C250" s="49" t="s">
        <v>269</v>
      </c>
      <c r="D250" s="50" t="s">
        <v>1746</v>
      </c>
      <c r="E250" s="50" t="s">
        <v>3028</v>
      </c>
      <c r="F250" s="50">
        <v>160759</v>
      </c>
      <c r="G250" s="9">
        <v>34</v>
      </c>
      <c r="H250" s="9">
        <v>30</v>
      </c>
      <c r="I250" s="57">
        <v>32</v>
      </c>
      <c r="J250" s="9">
        <v>15</v>
      </c>
      <c r="K250" s="37">
        <f t="shared" si="16"/>
        <v>111</v>
      </c>
      <c r="L250" s="7" t="str">
        <f>VLOOKUP(M250,'Convert table'!$A$1:$B$15,2,0)</f>
        <v>Sơ cấp</v>
      </c>
      <c r="M250" s="8" t="str">
        <f t="shared" si="17"/>
        <v>A2.1</v>
      </c>
      <c r="N250" s="58" t="str">
        <f>VLOOKUP(M250,'Convert table'!$A$1:$C$15,3,0)</f>
        <v>VNU-ETP 3</v>
      </c>
    </row>
    <row r="251" spans="1:14" ht="18" customHeight="1" x14ac:dyDescent="0.25">
      <c r="A251" s="7">
        <v>241</v>
      </c>
      <c r="B251" s="48" t="s">
        <v>3029</v>
      </c>
      <c r="C251" s="49" t="s">
        <v>2085</v>
      </c>
      <c r="D251" s="50" t="s">
        <v>1008</v>
      </c>
      <c r="E251" s="50" t="s">
        <v>3030</v>
      </c>
      <c r="F251" s="50">
        <v>160760</v>
      </c>
      <c r="G251" s="9">
        <v>23</v>
      </c>
      <c r="H251" s="9">
        <v>29</v>
      </c>
      <c r="I251" s="66">
        <v>0</v>
      </c>
      <c r="J251" s="9">
        <v>0</v>
      </c>
      <c r="K251" s="37">
        <f t="shared" si="16"/>
        <v>52</v>
      </c>
      <c r="L251" s="7" t="str">
        <f>VLOOKUP(M251,'Convert table'!$A$1:$B$15,2,0)</f>
        <v>Khởi đầu</v>
      </c>
      <c r="M251" s="8" t="str">
        <f t="shared" si="17"/>
        <v>A1.1</v>
      </c>
      <c r="N251" s="58" t="str">
        <f>VLOOKUP(M251,'Convert table'!$A$1:$C$15,3,0)</f>
        <v>VNU-ETP 1</v>
      </c>
    </row>
    <row r="252" spans="1:14" ht="18" customHeight="1" x14ac:dyDescent="0.25">
      <c r="A252" s="7">
        <v>242</v>
      </c>
      <c r="B252" s="48" t="s">
        <v>308</v>
      </c>
      <c r="C252" s="49" t="s">
        <v>3031</v>
      </c>
      <c r="D252" s="50" t="s">
        <v>920</v>
      </c>
      <c r="E252" s="50" t="s">
        <v>3032</v>
      </c>
      <c r="F252" s="50">
        <v>160761</v>
      </c>
      <c r="G252" s="9">
        <v>29</v>
      </c>
      <c r="H252" s="9">
        <v>31</v>
      </c>
      <c r="I252" s="57">
        <v>23</v>
      </c>
      <c r="J252" s="9">
        <v>26</v>
      </c>
      <c r="K252" s="37">
        <f t="shared" si="16"/>
        <v>109</v>
      </c>
      <c r="L252" s="7" t="str">
        <f>VLOOKUP(M252,'Convert table'!$A$1:$B$15,2,0)</f>
        <v>Sơ cấp</v>
      </c>
      <c r="M252" s="8" t="str">
        <f t="shared" si="17"/>
        <v>A2.1</v>
      </c>
      <c r="N252" s="58" t="str">
        <f>VLOOKUP(M252,'Convert table'!$A$1:$C$15,3,0)</f>
        <v>VNU-ETP 3</v>
      </c>
    </row>
    <row r="253" spans="1:14" ht="18" customHeight="1" x14ac:dyDescent="0.25">
      <c r="A253" s="7">
        <v>243</v>
      </c>
      <c r="B253" s="48" t="s">
        <v>3033</v>
      </c>
      <c r="C253" s="49" t="s">
        <v>138</v>
      </c>
      <c r="D253" s="50" t="s">
        <v>1015</v>
      </c>
      <c r="E253" s="50" t="s">
        <v>3034</v>
      </c>
      <c r="F253" s="50">
        <v>160762</v>
      </c>
      <c r="G253" s="9">
        <v>59</v>
      </c>
      <c r="H253" s="9">
        <v>42</v>
      </c>
      <c r="I253" s="57">
        <v>44</v>
      </c>
      <c r="J253" s="9">
        <v>40</v>
      </c>
      <c r="K253" s="37">
        <f t="shared" si="16"/>
        <v>185</v>
      </c>
      <c r="L253" s="7" t="str">
        <f>VLOOKUP(M253,'Convert table'!$A$1:$B$15,2,0)</f>
        <v>Sơ trung cấp</v>
      </c>
      <c r="M253" s="8" t="str">
        <f t="shared" si="17"/>
        <v>B1.2</v>
      </c>
      <c r="N253" s="58" t="str">
        <f>VLOOKUP(M253,'Convert table'!$A$1:$C$15,3,0)</f>
        <v>VNU-ETP 6</v>
      </c>
    </row>
    <row r="254" spans="1:14" ht="18" customHeight="1" x14ac:dyDescent="0.25">
      <c r="A254" s="7">
        <v>244</v>
      </c>
      <c r="B254" s="48" t="s">
        <v>3035</v>
      </c>
      <c r="C254" s="49" t="s">
        <v>138</v>
      </c>
      <c r="D254" s="50" t="s">
        <v>2048</v>
      </c>
      <c r="E254" s="50" t="s">
        <v>3036</v>
      </c>
      <c r="F254" s="50">
        <v>160763</v>
      </c>
      <c r="G254" s="9">
        <v>39</v>
      </c>
      <c r="H254" s="9">
        <v>50</v>
      </c>
      <c r="I254" s="57">
        <v>35</v>
      </c>
      <c r="J254" s="9">
        <v>32</v>
      </c>
      <c r="K254" s="37">
        <f t="shared" si="16"/>
        <v>156</v>
      </c>
      <c r="L254" s="7" t="str">
        <f>VLOOKUP(M254,'Convert table'!$A$1:$B$15,2,0)</f>
        <v>Sơ trung cấp</v>
      </c>
      <c r="M254" s="8" t="str">
        <f t="shared" si="17"/>
        <v>B1.1</v>
      </c>
      <c r="N254" s="58" t="str">
        <f>VLOOKUP(M254,'Convert table'!$A$1:$C$15,3,0)</f>
        <v>VNU-ETP 5</v>
      </c>
    </row>
    <row r="255" spans="1:14" ht="18" customHeight="1" x14ac:dyDescent="0.25">
      <c r="A255" s="7">
        <v>245</v>
      </c>
      <c r="B255" s="48" t="s">
        <v>158</v>
      </c>
      <c r="C255" s="49" t="s">
        <v>3037</v>
      </c>
      <c r="D255" s="50" t="s">
        <v>1315</v>
      </c>
      <c r="E255" s="50" t="s">
        <v>3038</v>
      </c>
      <c r="F255" s="50">
        <v>160765</v>
      </c>
      <c r="G255" s="9">
        <v>31</v>
      </c>
      <c r="H255" s="9">
        <v>33</v>
      </c>
      <c r="I255" s="57">
        <v>28</v>
      </c>
      <c r="J255" s="9">
        <v>30</v>
      </c>
      <c r="K255" s="37">
        <f t="shared" si="16"/>
        <v>122</v>
      </c>
      <c r="L255" s="7" t="str">
        <f>VLOOKUP(M255,'Convert table'!$A$1:$B$15,2,0)</f>
        <v>Sơ cấp</v>
      </c>
      <c r="M255" s="8" t="str">
        <f t="shared" si="17"/>
        <v>A2.1</v>
      </c>
      <c r="N255" s="58" t="str">
        <f>VLOOKUP(M255,'Convert table'!$A$1:$C$15,3,0)</f>
        <v>VNU-ETP 3</v>
      </c>
    </row>
    <row r="256" spans="1:14" ht="18" customHeight="1" x14ac:dyDescent="0.25">
      <c r="A256" s="7">
        <v>246</v>
      </c>
      <c r="B256" s="48" t="s">
        <v>3039</v>
      </c>
      <c r="C256" s="49" t="s">
        <v>173</v>
      </c>
      <c r="D256" s="50" t="s">
        <v>920</v>
      </c>
      <c r="E256" s="50" t="s">
        <v>3040</v>
      </c>
      <c r="F256" s="50">
        <v>160766</v>
      </c>
      <c r="G256" s="9">
        <v>46</v>
      </c>
      <c r="H256" s="9">
        <v>57</v>
      </c>
      <c r="I256" s="57">
        <v>40</v>
      </c>
      <c r="J256" s="9">
        <v>34</v>
      </c>
      <c r="K256" s="37">
        <f t="shared" si="16"/>
        <v>177</v>
      </c>
      <c r="L256" s="7" t="str">
        <f>VLOOKUP(M256,'Convert table'!$A$1:$B$15,2,0)</f>
        <v>Sơ trung cấp</v>
      </c>
      <c r="M256" s="8" t="str">
        <f t="shared" si="17"/>
        <v>B1.2</v>
      </c>
      <c r="N256" s="58" t="str">
        <f>VLOOKUP(M256,'Convert table'!$A$1:$C$15,3,0)</f>
        <v>VNU-ETP 6</v>
      </c>
    </row>
    <row r="257" spans="1:14" ht="18" customHeight="1" x14ac:dyDescent="0.25">
      <c r="A257" s="7">
        <v>247</v>
      </c>
      <c r="B257" s="48" t="s">
        <v>256</v>
      </c>
      <c r="C257" s="49" t="s">
        <v>173</v>
      </c>
      <c r="D257" s="50" t="s">
        <v>767</v>
      </c>
      <c r="E257" s="50" t="s">
        <v>3041</v>
      </c>
      <c r="F257" s="50">
        <v>160767</v>
      </c>
      <c r="G257" s="9">
        <v>22</v>
      </c>
      <c r="H257" s="9">
        <v>37</v>
      </c>
      <c r="I257" s="57">
        <v>11</v>
      </c>
      <c r="J257" s="9">
        <v>0</v>
      </c>
      <c r="K257" s="37">
        <f t="shared" si="16"/>
        <v>70</v>
      </c>
      <c r="L257" s="7" t="str">
        <f>VLOOKUP(M257,'Convert table'!$A$1:$B$15,2,0)</f>
        <v>Khởi đầu</v>
      </c>
      <c r="M257" s="8" t="str">
        <f t="shared" si="17"/>
        <v>A1.1</v>
      </c>
      <c r="N257" s="58" t="str">
        <f>VLOOKUP(M257,'Convert table'!$A$1:$C$15,3,0)</f>
        <v>VNU-ETP 1</v>
      </c>
    </row>
    <row r="258" spans="1:14" ht="18" customHeight="1" x14ac:dyDescent="0.25">
      <c r="A258" s="7">
        <v>248</v>
      </c>
      <c r="B258" s="48" t="s">
        <v>3042</v>
      </c>
      <c r="C258" s="49" t="s">
        <v>173</v>
      </c>
      <c r="D258" s="50" t="s">
        <v>3043</v>
      </c>
      <c r="E258" s="50" t="s">
        <v>3044</v>
      </c>
      <c r="F258" s="50">
        <v>160768</v>
      </c>
      <c r="G258" s="9">
        <v>26</v>
      </c>
      <c r="H258" s="9">
        <v>34</v>
      </c>
      <c r="I258" s="9">
        <v>8</v>
      </c>
      <c r="J258" s="9">
        <v>30</v>
      </c>
      <c r="K258" s="37">
        <f t="shared" si="16"/>
        <v>98</v>
      </c>
      <c r="L258" s="7" t="str">
        <f>VLOOKUP(M258,'Convert table'!$A$1:$B$15,2,0)</f>
        <v>Khởi đầu</v>
      </c>
      <c r="M258" s="8" t="str">
        <f t="shared" si="17"/>
        <v>A1.2</v>
      </c>
      <c r="N258" s="58" t="str">
        <f>VLOOKUP(M258,'Convert table'!$A$1:$C$15,3,0)</f>
        <v>VNU-ETP 2</v>
      </c>
    </row>
    <row r="259" spans="1:14" ht="18" customHeight="1" x14ac:dyDescent="0.25">
      <c r="A259" s="7">
        <v>249</v>
      </c>
      <c r="B259" s="48" t="s">
        <v>3045</v>
      </c>
      <c r="C259" s="49" t="s">
        <v>275</v>
      </c>
      <c r="D259" s="50" t="s">
        <v>3046</v>
      </c>
      <c r="E259" s="50" t="s">
        <v>3047</v>
      </c>
      <c r="F259" s="50">
        <v>160769</v>
      </c>
      <c r="G259" s="9">
        <v>24</v>
      </c>
      <c r="H259" s="9">
        <v>31</v>
      </c>
      <c r="I259" s="57">
        <v>31</v>
      </c>
      <c r="J259" s="9">
        <v>18</v>
      </c>
      <c r="K259" s="37">
        <f t="shared" si="16"/>
        <v>104</v>
      </c>
      <c r="L259" s="7" t="str">
        <f>VLOOKUP(M259,'Convert table'!$A$1:$B$15,2,0)</f>
        <v>Sơ cấp</v>
      </c>
      <c r="M259" s="8" t="str">
        <f t="shared" si="17"/>
        <v>A2.1</v>
      </c>
      <c r="N259" s="58" t="str">
        <f>VLOOKUP(M259,'Convert table'!$A$1:$C$15,3,0)</f>
        <v>VNU-ETP 3</v>
      </c>
    </row>
    <row r="260" spans="1:14" ht="18" customHeight="1" x14ac:dyDescent="0.25">
      <c r="A260" s="7">
        <v>250</v>
      </c>
      <c r="B260" s="48" t="s">
        <v>1365</v>
      </c>
      <c r="C260" s="49" t="s">
        <v>275</v>
      </c>
      <c r="D260" s="50" t="s">
        <v>3048</v>
      </c>
      <c r="E260" s="50" t="s">
        <v>3049</v>
      </c>
      <c r="F260" s="50">
        <v>160770</v>
      </c>
      <c r="G260" s="9">
        <v>39</v>
      </c>
      <c r="H260" s="9">
        <v>31</v>
      </c>
      <c r="I260" s="9">
        <v>25</v>
      </c>
      <c r="J260" s="9">
        <v>30</v>
      </c>
      <c r="K260" s="37">
        <f t="shared" si="16"/>
        <v>125</v>
      </c>
      <c r="L260" s="7" t="str">
        <f>VLOOKUP(M260,'Convert table'!$A$1:$B$15,2,0)</f>
        <v>Sơ cấp</v>
      </c>
      <c r="M260" s="8" t="str">
        <f t="shared" si="17"/>
        <v>A2.1</v>
      </c>
      <c r="N260" s="58" t="str">
        <f>VLOOKUP(M260,'Convert table'!$A$1:$C$15,3,0)</f>
        <v>VNU-ETP 3</v>
      </c>
    </row>
    <row r="261" spans="1:14" ht="18" customHeight="1" x14ac:dyDescent="0.25">
      <c r="A261" s="7">
        <v>251</v>
      </c>
      <c r="B261" s="48" t="s">
        <v>159</v>
      </c>
      <c r="C261" s="49" t="s">
        <v>275</v>
      </c>
      <c r="D261" s="50" t="s">
        <v>211</v>
      </c>
      <c r="E261" s="50" t="s">
        <v>3050</v>
      </c>
      <c r="F261" s="50">
        <v>160771</v>
      </c>
      <c r="G261" s="9">
        <v>37</v>
      </c>
      <c r="H261" s="9">
        <v>36</v>
      </c>
      <c r="I261" s="57">
        <v>25</v>
      </c>
      <c r="J261" s="9">
        <v>0</v>
      </c>
      <c r="K261" s="37">
        <f t="shared" si="16"/>
        <v>98</v>
      </c>
      <c r="L261" s="7" t="str">
        <f>VLOOKUP(M261,'Convert table'!$A$1:$B$15,2,0)</f>
        <v>Khởi đầu</v>
      </c>
      <c r="M261" s="8" t="str">
        <f t="shared" si="17"/>
        <v>A1.2</v>
      </c>
      <c r="N261" s="58" t="str">
        <f>VLOOKUP(M261,'Convert table'!$A$1:$C$15,3,0)</f>
        <v>VNU-ETP 2</v>
      </c>
    </row>
    <row r="262" spans="1:14" ht="18" customHeight="1" x14ac:dyDescent="0.25">
      <c r="A262" s="7">
        <v>252</v>
      </c>
      <c r="B262" s="48" t="s">
        <v>158</v>
      </c>
      <c r="C262" s="49" t="s">
        <v>275</v>
      </c>
      <c r="D262" s="50" t="s">
        <v>1825</v>
      </c>
      <c r="E262" s="50" t="s">
        <v>3051</v>
      </c>
      <c r="F262" s="50">
        <v>160772</v>
      </c>
      <c r="G262" s="9">
        <v>19</v>
      </c>
      <c r="H262" s="9">
        <v>26</v>
      </c>
      <c r="I262" s="57">
        <v>0</v>
      </c>
      <c r="J262" s="9">
        <v>26</v>
      </c>
      <c r="K262" s="37">
        <f t="shared" si="16"/>
        <v>71</v>
      </c>
      <c r="L262" s="7" t="str">
        <f>VLOOKUP(M262,'Convert table'!$A$1:$B$15,2,0)</f>
        <v>Khởi đầu</v>
      </c>
      <c r="M262" s="8" t="str">
        <f t="shared" si="17"/>
        <v>A1.1</v>
      </c>
      <c r="N262" s="58" t="str">
        <f>VLOOKUP(M262,'Convert table'!$A$1:$C$15,3,0)</f>
        <v>VNU-ETP 1</v>
      </c>
    </row>
    <row r="263" spans="1:14" ht="18" customHeight="1" x14ac:dyDescent="0.25">
      <c r="A263" s="7">
        <v>253</v>
      </c>
      <c r="B263" s="48" t="s">
        <v>217</v>
      </c>
      <c r="C263" s="49" t="s">
        <v>275</v>
      </c>
      <c r="D263" s="50" t="s">
        <v>955</v>
      </c>
      <c r="E263" s="50" t="s">
        <v>3052</v>
      </c>
      <c r="F263" s="50">
        <v>160773</v>
      </c>
      <c r="G263" s="9">
        <v>45</v>
      </c>
      <c r="H263" s="9">
        <v>44</v>
      </c>
      <c r="I263" s="57">
        <v>35</v>
      </c>
      <c r="J263" s="9">
        <v>5</v>
      </c>
      <c r="K263" s="37">
        <f t="shared" si="16"/>
        <v>129</v>
      </c>
      <c r="L263" s="7" t="str">
        <f>VLOOKUP(M263,'Convert table'!$A$1:$B$15,2,0)</f>
        <v>Sơ cấp</v>
      </c>
      <c r="M263" s="8" t="str">
        <f t="shared" si="17"/>
        <v>A2.2</v>
      </c>
      <c r="N263" s="58" t="str">
        <f>VLOOKUP(M263,'Convert table'!$A$1:$C$15,3,0)</f>
        <v>VNU-ETP 4</v>
      </c>
    </row>
    <row r="264" spans="1:14" ht="18" customHeight="1" x14ac:dyDescent="0.25">
      <c r="A264" s="7">
        <v>254</v>
      </c>
      <c r="B264" s="48" t="s">
        <v>276</v>
      </c>
      <c r="C264" s="49" t="s">
        <v>275</v>
      </c>
      <c r="D264" s="50" t="s">
        <v>360</v>
      </c>
      <c r="E264" s="50" t="s">
        <v>3053</v>
      </c>
      <c r="F264" s="50">
        <v>160774</v>
      </c>
      <c r="G264" s="9">
        <v>28</v>
      </c>
      <c r="H264" s="9">
        <v>29</v>
      </c>
      <c r="I264" s="57">
        <v>0</v>
      </c>
      <c r="J264" s="9">
        <v>0</v>
      </c>
      <c r="K264" s="37">
        <f t="shared" si="16"/>
        <v>57</v>
      </c>
      <c r="L264" s="7" t="str">
        <f>VLOOKUP(M264,'Convert table'!$A$1:$B$15,2,0)</f>
        <v>Khởi đầu</v>
      </c>
      <c r="M264" s="8" t="str">
        <f t="shared" si="17"/>
        <v>A1.1</v>
      </c>
      <c r="N264" s="58" t="str">
        <f>VLOOKUP(M264,'Convert table'!$A$1:$C$15,3,0)</f>
        <v>VNU-ETP 1</v>
      </c>
    </row>
    <row r="265" spans="1:14" ht="18" customHeight="1" x14ac:dyDescent="0.25">
      <c r="A265" s="7">
        <v>255</v>
      </c>
      <c r="B265" s="48" t="s">
        <v>1698</v>
      </c>
      <c r="C265" s="49" t="s">
        <v>275</v>
      </c>
      <c r="D265" s="50" t="s">
        <v>3054</v>
      </c>
      <c r="E265" s="50" t="s">
        <v>3055</v>
      </c>
      <c r="F265" s="50">
        <v>160775</v>
      </c>
      <c r="G265" s="9">
        <v>24</v>
      </c>
      <c r="H265" s="9">
        <v>41</v>
      </c>
      <c r="I265" s="57">
        <v>20</v>
      </c>
      <c r="J265" s="9">
        <v>0</v>
      </c>
      <c r="K265" s="37">
        <f t="shared" si="16"/>
        <v>85</v>
      </c>
      <c r="L265" s="7" t="str">
        <f>VLOOKUP(M265,'Convert table'!$A$1:$B$15,2,0)</f>
        <v>Khởi đầu</v>
      </c>
      <c r="M265" s="8" t="str">
        <f t="shared" si="17"/>
        <v>A1.2</v>
      </c>
      <c r="N265" s="58" t="str">
        <f>VLOOKUP(M265,'Convert table'!$A$1:$C$15,3,0)</f>
        <v>VNU-ETP 2</v>
      </c>
    </row>
    <row r="266" spans="1:14" ht="18" customHeight="1" x14ac:dyDescent="0.25">
      <c r="A266" s="7">
        <v>256</v>
      </c>
      <c r="B266" s="48" t="s">
        <v>3056</v>
      </c>
      <c r="C266" s="49" t="s">
        <v>113</v>
      </c>
      <c r="D266" s="50" t="s">
        <v>471</v>
      </c>
      <c r="E266" s="50" t="s">
        <v>3057</v>
      </c>
      <c r="F266" s="50">
        <v>160776</v>
      </c>
      <c r="G266" s="9">
        <v>33</v>
      </c>
      <c r="H266" s="9">
        <v>39</v>
      </c>
      <c r="I266" s="57">
        <v>0</v>
      </c>
      <c r="J266" s="9">
        <v>0</v>
      </c>
      <c r="K266" s="37">
        <f t="shared" si="16"/>
        <v>72</v>
      </c>
      <c r="L266" s="7" t="str">
        <f>VLOOKUP(M266,'Convert table'!$A$1:$B$15,2,0)</f>
        <v>Khởi đầu</v>
      </c>
      <c r="M266" s="8" t="str">
        <f t="shared" si="17"/>
        <v>A1.1</v>
      </c>
      <c r="N266" s="58" t="str">
        <f>VLOOKUP(M266,'Convert table'!$A$1:$C$15,3,0)</f>
        <v>VNU-ETP 1</v>
      </c>
    </row>
    <row r="267" spans="1:14" ht="18" customHeight="1" x14ac:dyDescent="0.25">
      <c r="A267" s="7">
        <v>257</v>
      </c>
      <c r="B267" s="48" t="s">
        <v>1368</v>
      </c>
      <c r="C267" s="49" t="s">
        <v>113</v>
      </c>
      <c r="D267" s="50" t="s">
        <v>1381</v>
      </c>
      <c r="E267" s="50" t="s">
        <v>3058</v>
      </c>
      <c r="F267" s="50">
        <v>160777</v>
      </c>
      <c r="G267" s="9">
        <v>37</v>
      </c>
      <c r="H267" s="9">
        <v>31</v>
      </c>
      <c r="I267" s="66">
        <v>0</v>
      </c>
      <c r="J267" s="9">
        <v>0</v>
      </c>
      <c r="K267" s="37">
        <f t="shared" si="16"/>
        <v>68</v>
      </c>
      <c r="L267" s="7" t="str">
        <f>VLOOKUP(M267,'Convert table'!$A$1:$B$15,2,0)</f>
        <v>Khởi đầu</v>
      </c>
      <c r="M267" s="8" t="str">
        <f t="shared" si="17"/>
        <v>A1.1</v>
      </c>
      <c r="N267" s="58" t="str">
        <f>VLOOKUP(M267,'Convert table'!$A$1:$C$15,3,0)</f>
        <v>VNU-ETP 1</v>
      </c>
    </row>
    <row r="268" spans="1:14" ht="18" customHeight="1" x14ac:dyDescent="0.25">
      <c r="A268" s="7">
        <v>258</v>
      </c>
      <c r="B268" s="48" t="s">
        <v>3059</v>
      </c>
      <c r="C268" s="49" t="s">
        <v>113</v>
      </c>
      <c r="D268" s="50" t="s">
        <v>372</v>
      </c>
      <c r="E268" s="50" t="s">
        <v>3060</v>
      </c>
      <c r="F268" s="50">
        <v>160778</v>
      </c>
      <c r="G268" s="71" t="s">
        <v>3643</v>
      </c>
      <c r="H268" s="72"/>
      <c r="I268" s="72"/>
      <c r="J268" s="72"/>
      <c r="K268" s="73"/>
      <c r="L268" s="7"/>
      <c r="M268" s="8"/>
      <c r="N268" s="58"/>
    </row>
    <row r="269" spans="1:14" ht="18" customHeight="1" x14ac:dyDescent="0.25">
      <c r="A269" s="7">
        <v>259</v>
      </c>
      <c r="B269" s="48" t="s">
        <v>2372</v>
      </c>
      <c r="C269" s="49" t="s">
        <v>113</v>
      </c>
      <c r="D269" s="50" t="s">
        <v>1321</v>
      </c>
      <c r="E269" s="50" t="s">
        <v>3061</v>
      </c>
      <c r="F269" s="50">
        <v>160779</v>
      </c>
      <c r="G269" s="9">
        <v>41</v>
      </c>
      <c r="H269" s="9">
        <v>33</v>
      </c>
      <c r="I269" s="66">
        <v>0</v>
      </c>
      <c r="J269" s="9">
        <v>0</v>
      </c>
      <c r="K269" s="37">
        <f t="shared" ref="K269:K300" si="18">G269+H269+I269+J269</f>
        <v>74</v>
      </c>
      <c r="L269" s="7" t="str">
        <f>VLOOKUP(M269,'Convert table'!$A$1:$B$15,2,0)</f>
        <v>Khởi đầu</v>
      </c>
      <c r="M269" s="8" t="str">
        <f t="shared" ref="M269:M300" si="19">IF(K269&gt;=376,"C2.2",IF(K269&gt;=351,"C2.1",IF(K269&gt;=326,"C1.2",IF(K269&gt;=301,"C1.1",IF(K269&gt;=276,"B2.2",IF(K269&gt;=251,"B2.1",IF(K269&gt;=226,"B1.4",IF(K269&gt;=201,"B1.3",IF(K269&gt;=176,"B1.2",IF(K269&gt;=151,"B1.1",IF(K269&gt;=126,"A2.2",IF(K269&gt;=101,"A2.1",IF(K269&gt;=76,"A1.2","A1.1")))))))))))))</f>
        <v>A1.1</v>
      </c>
      <c r="N269" s="58" t="str">
        <f>VLOOKUP(M269,'Convert table'!$A$1:$C$15,3,0)</f>
        <v>VNU-ETP 1</v>
      </c>
    </row>
    <row r="270" spans="1:14" ht="18" customHeight="1" x14ac:dyDescent="0.25">
      <c r="A270" s="7">
        <v>260</v>
      </c>
      <c r="B270" s="48" t="s">
        <v>273</v>
      </c>
      <c r="C270" s="49" t="s">
        <v>113</v>
      </c>
      <c r="D270" s="50" t="s">
        <v>3062</v>
      </c>
      <c r="E270" s="50" t="s">
        <v>3063</v>
      </c>
      <c r="F270" s="50">
        <v>160780</v>
      </c>
      <c r="G270" s="9">
        <v>38</v>
      </c>
      <c r="H270" s="9">
        <v>37</v>
      </c>
      <c r="I270" s="57">
        <v>20</v>
      </c>
      <c r="J270" s="9">
        <v>25</v>
      </c>
      <c r="K270" s="37">
        <f t="shared" si="18"/>
        <v>120</v>
      </c>
      <c r="L270" s="7" t="str">
        <f>VLOOKUP(M270,'Convert table'!$A$1:$B$15,2,0)</f>
        <v>Sơ cấp</v>
      </c>
      <c r="M270" s="8" t="str">
        <f t="shared" si="19"/>
        <v>A2.1</v>
      </c>
      <c r="N270" s="58" t="str">
        <f>VLOOKUP(M270,'Convert table'!$A$1:$C$15,3,0)</f>
        <v>VNU-ETP 3</v>
      </c>
    </row>
    <row r="271" spans="1:14" ht="18" customHeight="1" x14ac:dyDescent="0.25">
      <c r="A271" s="7">
        <v>261</v>
      </c>
      <c r="B271" s="48" t="s">
        <v>3064</v>
      </c>
      <c r="C271" s="49" t="s">
        <v>174</v>
      </c>
      <c r="D271" s="50" t="s">
        <v>1267</v>
      </c>
      <c r="E271" s="50" t="s">
        <v>3065</v>
      </c>
      <c r="F271" s="50">
        <v>160781</v>
      </c>
      <c r="G271" s="9">
        <v>43</v>
      </c>
      <c r="H271" s="9">
        <v>35</v>
      </c>
      <c r="I271" s="57">
        <v>23</v>
      </c>
      <c r="J271" s="9">
        <v>0</v>
      </c>
      <c r="K271" s="37">
        <f t="shared" si="18"/>
        <v>101</v>
      </c>
      <c r="L271" s="7" t="str">
        <f>VLOOKUP(M271,'Convert table'!$A$1:$B$15,2,0)</f>
        <v>Sơ cấp</v>
      </c>
      <c r="M271" s="8" t="str">
        <f t="shared" si="19"/>
        <v>A2.1</v>
      </c>
      <c r="N271" s="58" t="str">
        <f>VLOOKUP(M271,'Convert table'!$A$1:$C$15,3,0)</f>
        <v>VNU-ETP 3</v>
      </c>
    </row>
    <row r="272" spans="1:14" ht="18" customHeight="1" x14ac:dyDescent="0.25">
      <c r="A272" s="7">
        <v>262</v>
      </c>
      <c r="B272" s="48" t="s">
        <v>252</v>
      </c>
      <c r="C272" s="49" t="s">
        <v>174</v>
      </c>
      <c r="D272" s="50" t="s">
        <v>2971</v>
      </c>
      <c r="E272" s="50" t="s">
        <v>3066</v>
      </c>
      <c r="F272" s="50">
        <v>160782</v>
      </c>
      <c r="G272" s="9">
        <v>26</v>
      </c>
      <c r="H272" s="9">
        <v>27</v>
      </c>
      <c r="I272" s="57">
        <v>11</v>
      </c>
      <c r="J272" s="9">
        <v>18</v>
      </c>
      <c r="K272" s="37">
        <f t="shared" si="18"/>
        <v>82</v>
      </c>
      <c r="L272" s="7" t="str">
        <f>VLOOKUP(M272,'Convert table'!$A$1:$B$15,2,0)</f>
        <v>Khởi đầu</v>
      </c>
      <c r="M272" s="8" t="str">
        <f t="shared" si="19"/>
        <v>A1.2</v>
      </c>
      <c r="N272" s="58" t="str">
        <f>VLOOKUP(M272,'Convert table'!$A$1:$C$15,3,0)</f>
        <v>VNU-ETP 2</v>
      </c>
    </row>
    <row r="273" spans="1:14" ht="18" customHeight="1" x14ac:dyDescent="0.25">
      <c r="A273" s="7">
        <v>263</v>
      </c>
      <c r="B273" s="48" t="s">
        <v>819</v>
      </c>
      <c r="C273" s="49" t="s">
        <v>174</v>
      </c>
      <c r="D273" s="50" t="s">
        <v>727</v>
      </c>
      <c r="E273" s="50" t="s">
        <v>3067</v>
      </c>
      <c r="F273" s="50">
        <v>160783</v>
      </c>
      <c r="G273" s="9">
        <v>30</v>
      </c>
      <c r="H273" s="9">
        <v>25</v>
      </c>
      <c r="I273" s="57">
        <v>29</v>
      </c>
      <c r="J273" s="9">
        <v>26</v>
      </c>
      <c r="K273" s="37">
        <f t="shared" si="18"/>
        <v>110</v>
      </c>
      <c r="L273" s="7" t="str">
        <f>VLOOKUP(M273,'Convert table'!$A$1:$B$15,2,0)</f>
        <v>Sơ cấp</v>
      </c>
      <c r="M273" s="8" t="str">
        <f t="shared" si="19"/>
        <v>A2.1</v>
      </c>
      <c r="N273" s="58" t="str">
        <f>VLOOKUP(M273,'Convert table'!$A$1:$C$15,3,0)</f>
        <v>VNU-ETP 3</v>
      </c>
    </row>
    <row r="274" spans="1:14" ht="18" customHeight="1" x14ac:dyDescent="0.25">
      <c r="A274" s="7">
        <v>264</v>
      </c>
      <c r="B274" s="48" t="s">
        <v>3068</v>
      </c>
      <c r="C274" s="49" t="s">
        <v>174</v>
      </c>
      <c r="D274" s="50" t="s">
        <v>3069</v>
      </c>
      <c r="E274" s="50" t="s">
        <v>3070</v>
      </c>
      <c r="F274" s="50">
        <v>160784</v>
      </c>
      <c r="G274" s="9">
        <v>38</v>
      </c>
      <c r="H274" s="9">
        <v>31</v>
      </c>
      <c r="I274" s="57">
        <v>11</v>
      </c>
      <c r="J274" s="9">
        <v>18</v>
      </c>
      <c r="K274" s="37">
        <f t="shared" si="18"/>
        <v>98</v>
      </c>
      <c r="L274" s="7" t="str">
        <f>VLOOKUP(M274,'Convert table'!$A$1:$B$15,2,0)</f>
        <v>Khởi đầu</v>
      </c>
      <c r="M274" s="8" t="str">
        <f t="shared" si="19"/>
        <v>A1.2</v>
      </c>
      <c r="N274" s="58" t="str">
        <f>VLOOKUP(M274,'Convert table'!$A$1:$C$15,3,0)</f>
        <v>VNU-ETP 2</v>
      </c>
    </row>
    <row r="275" spans="1:14" ht="18" customHeight="1" x14ac:dyDescent="0.25">
      <c r="A275" s="7">
        <v>265</v>
      </c>
      <c r="B275" s="48" t="s">
        <v>3071</v>
      </c>
      <c r="C275" s="49" t="s">
        <v>121</v>
      </c>
      <c r="D275" s="50" t="s">
        <v>3072</v>
      </c>
      <c r="E275" s="50" t="s">
        <v>3073</v>
      </c>
      <c r="F275" s="50">
        <v>160785</v>
      </c>
      <c r="G275" s="9">
        <v>33</v>
      </c>
      <c r="H275" s="9">
        <v>55</v>
      </c>
      <c r="I275" s="57">
        <v>47</v>
      </c>
      <c r="J275" s="9">
        <v>18</v>
      </c>
      <c r="K275" s="37">
        <f t="shared" si="18"/>
        <v>153</v>
      </c>
      <c r="L275" s="7" t="str">
        <f>VLOOKUP(M275,'Convert table'!$A$1:$B$15,2,0)</f>
        <v>Sơ trung cấp</v>
      </c>
      <c r="M275" s="8" t="str">
        <f t="shared" si="19"/>
        <v>B1.1</v>
      </c>
      <c r="N275" s="58" t="str">
        <f>VLOOKUP(M275,'Convert table'!$A$1:$C$15,3,0)</f>
        <v>VNU-ETP 5</v>
      </c>
    </row>
    <row r="276" spans="1:14" ht="18" customHeight="1" x14ac:dyDescent="0.25">
      <c r="A276" s="7">
        <v>266</v>
      </c>
      <c r="B276" s="48" t="s">
        <v>3074</v>
      </c>
      <c r="C276" s="49" t="s">
        <v>121</v>
      </c>
      <c r="D276" s="50" t="s">
        <v>1498</v>
      </c>
      <c r="E276" s="50" t="s">
        <v>3075</v>
      </c>
      <c r="F276" s="50">
        <v>160786</v>
      </c>
      <c r="G276" s="9">
        <v>50</v>
      </c>
      <c r="H276" s="9">
        <v>38</v>
      </c>
      <c r="I276" s="57">
        <v>5</v>
      </c>
      <c r="J276" s="9">
        <v>0</v>
      </c>
      <c r="K276" s="37">
        <f t="shared" si="18"/>
        <v>93</v>
      </c>
      <c r="L276" s="7" t="str">
        <f>VLOOKUP(M276,'Convert table'!$A$1:$B$15,2,0)</f>
        <v>Khởi đầu</v>
      </c>
      <c r="M276" s="8" t="str">
        <f t="shared" si="19"/>
        <v>A1.2</v>
      </c>
      <c r="N276" s="58" t="str">
        <f>VLOOKUP(M276,'Convert table'!$A$1:$C$15,3,0)</f>
        <v>VNU-ETP 2</v>
      </c>
    </row>
    <row r="277" spans="1:14" ht="18" customHeight="1" x14ac:dyDescent="0.25">
      <c r="A277" s="7">
        <v>267</v>
      </c>
      <c r="B277" s="48" t="s">
        <v>3076</v>
      </c>
      <c r="C277" s="49" t="s">
        <v>121</v>
      </c>
      <c r="D277" s="50" t="s">
        <v>770</v>
      </c>
      <c r="E277" s="50" t="s">
        <v>3077</v>
      </c>
      <c r="F277" s="50">
        <v>160787</v>
      </c>
      <c r="G277" s="9">
        <v>44</v>
      </c>
      <c r="H277" s="9">
        <v>29</v>
      </c>
      <c r="I277" s="57">
        <v>12</v>
      </c>
      <c r="J277" s="9">
        <v>7</v>
      </c>
      <c r="K277" s="37">
        <f t="shared" si="18"/>
        <v>92</v>
      </c>
      <c r="L277" s="7" t="str">
        <f>VLOOKUP(M277,'Convert table'!$A$1:$B$15,2,0)</f>
        <v>Khởi đầu</v>
      </c>
      <c r="M277" s="8" t="str">
        <f t="shared" si="19"/>
        <v>A1.2</v>
      </c>
      <c r="N277" s="58" t="str">
        <f>VLOOKUP(M277,'Convert table'!$A$1:$C$15,3,0)</f>
        <v>VNU-ETP 2</v>
      </c>
    </row>
    <row r="278" spans="1:14" ht="18" customHeight="1" x14ac:dyDescent="0.25">
      <c r="A278" s="7">
        <v>268</v>
      </c>
      <c r="B278" s="48" t="s">
        <v>3642</v>
      </c>
      <c r="C278" s="49" t="s">
        <v>121</v>
      </c>
      <c r="D278" s="50" t="s">
        <v>943</v>
      </c>
      <c r="E278" s="50" t="s">
        <v>3078</v>
      </c>
      <c r="F278" s="50">
        <v>160788</v>
      </c>
      <c r="G278" s="9">
        <v>64</v>
      </c>
      <c r="H278" s="9">
        <v>55</v>
      </c>
      <c r="I278" s="57">
        <v>31</v>
      </c>
      <c r="J278" s="9">
        <v>40</v>
      </c>
      <c r="K278" s="37">
        <f t="shared" si="18"/>
        <v>190</v>
      </c>
      <c r="L278" s="7" t="str">
        <f>VLOOKUP(M278,'Convert table'!$A$1:$B$15,2,0)</f>
        <v>Sơ trung cấp</v>
      </c>
      <c r="M278" s="8" t="str">
        <f t="shared" si="19"/>
        <v>B1.2</v>
      </c>
      <c r="N278" s="58" t="str">
        <f>VLOOKUP(M278,'Convert table'!$A$1:$C$15,3,0)</f>
        <v>VNU-ETP 6</v>
      </c>
    </row>
    <row r="279" spans="1:14" ht="18" customHeight="1" x14ac:dyDescent="0.25">
      <c r="A279" s="7">
        <v>269</v>
      </c>
      <c r="B279" s="48" t="s">
        <v>3079</v>
      </c>
      <c r="C279" s="49" t="s">
        <v>121</v>
      </c>
      <c r="D279" s="50" t="s">
        <v>607</v>
      </c>
      <c r="E279" s="50" t="s">
        <v>3080</v>
      </c>
      <c r="F279" s="50">
        <v>160789</v>
      </c>
      <c r="G279" s="9">
        <v>42</v>
      </c>
      <c r="H279" s="9">
        <v>39</v>
      </c>
      <c r="I279" s="57">
        <v>27</v>
      </c>
      <c r="J279" s="9">
        <v>40</v>
      </c>
      <c r="K279" s="37">
        <f t="shared" si="18"/>
        <v>148</v>
      </c>
      <c r="L279" s="7" t="str">
        <f>VLOOKUP(M279,'Convert table'!$A$1:$B$15,2,0)</f>
        <v>Sơ cấp</v>
      </c>
      <c r="M279" s="8" t="str">
        <f t="shared" si="19"/>
        <v>A2.2</v>
      </c>
      <c r="N279" s="58" t="str">
        <f>VLOOKUP(M279,'Convert table'!$A$1:$C$15,3,0)</f>
        <v>VNU-ETP 4</v>
      </c>
    </row>
    <row r="280" spans="1:14" ht="18" customHeight="1" x14ac:dyDescent="0.25">
      <c r="A280" s="7">
        <v>270</v>
      </c>
      <c r="B280" s="48" t="s">
        <v>3081</v>
      </c>
      <c r="C280" s="49" t="s">
        <v>121</v>
      </c>
      <c r="D280" s="50" t="s">
        <v>1087</v>
      </c>
      <c r="E280" s="50" t="s">
        <v>3082</v>
      </c>
      <c r="F280" s="50">
        <v>160790</v>
      </c>
      <c r="G280" s="9">
        <v>33</v>
      </c>
      <c r="H280" s="9">
        <v>28</v>
      </c>
      <c r="I280" s="57">
        <v>11</v>
      </c>
      <c r="J280" s="9">
        <v>18</v>
      </c>
      <c r="K280" s="37">
        <f t="shared" si="18"/>
        <v>90</v>
      </c>
      <c r="L280" s="7" t="str">
        <f>VLOOKUP(M280,'Convert table'!$A$1:$B$15,2,0)</f>
        <v>Khởi đầu</v>
      </c>
      <c r="M280" s="8" t="str">
        <f t="shared" si="19"/>
        <v>A1.2</v>
      </c>
      <c r="N280" s="58" t="str">
        <f>VLOOKUP(M280,'Convert table'!$A$1:$C$15,3,0)</f>
        <v>VNU-ETP 2</v>
      </c>
    </row>
    <row r="281" spans="1:14" ht="18" customHeight="1" x14ac:dyDescent="0.25">
      <c r="A281" s="7">
        <v>271</v>
      </c>
      <c r="B281" s="48" t="s">
        <v>329</v>
      </c>
      <c r="C281" s="49" t="s">
        <v>121</v>
      </c>
      <c r="D281" s="50" t="s">
        <v>414</v>
      </c>
      <c r="E281" s="50" t="s">
        <v>3083</v>
      </c>
      <c r="F281" s="50">
        <v>160791</v>
      </c>
      <c r="G281" s="9">
        <v>22</v>
      </c>
      <c r="H281" s="9">
        <v>38</v>
      </c>
      <c r="I281" s="57">
        <v>8</v>
      </c>
      <c r="J281" s="9">
        <v>28</v>
      </c>
      <c r="K281" s="37">
        <f t="shared" si="18"/>
        <v>96</v>
      </c>
      <c r="L281" s="7" t="str">
        <f>VLOOKUP(M281,'Convert table'!$A$1:$B$15,2,0)</f>
        <v>Khởi đầu</v>
      </c>
      <c r="M281" s="8" t="str">
        <f t="shared" si="19"/>
        <v>A1.2</v>
      </c>
      <c r="N281" s="58" t="str">
        <f>VLOOKUP(M281,'Convert table'!$A$1:$C$15,3,0)</f>
        <v>VNU-ETP 2</v>
      </c>
    </row>
    <row r="282" spans="1:14" ht="18" customHeight="1" x14ac:dyDescent="0.25">
      <c r="A282" s="7">
        <v>272</v>
      </c>
      <c r="B282" s="48" t="s">
        <v>3084</v>
      </c>
      <c r="C282" s="49" t="s">
        <v>121</v>
      </c>
      <c r="D282" s="50" t="s">
        <v>639</v>
      </c>
      <c r="E282" s="50" t="s">
        <v>3085</v>
      </c>
      <c r="F282" s="50">
        <v>160792</v>
      </c>
      <c r="G282" s="9">
        <v>34</v>
      </c>
      <c r="H282" s="9">
        <v>52</v>
      </c>
      <c r="I282" s="57">
        <v>28</v>
      </c>
      <c r="J282" s="9">
        <v>37</v>
      </c>
      <c r="K282" s="37">
        <f t="shared" si="18"/>
        <v>151</v>
      </c>
      <c r="L282" s="7" t="str">
        <f>VLOOKUP(M282,'Convert table'!$A$1:$B$15,2,0)</f>
        <v>Sơ trung cấp</v>
      </c>
      <c r="M282" s="8" t="str">
        <f t="shared" si="19"/>
        <v>B1.1</v>
      </c>
      <c r="N282" s="58" t="str">
        <f>VLOOKUP(M282,'Convert table'!$A$1:$C$15,3,0)</f>
        <v>VNU-ETP 5</v>
      </c>
    </row>
    <row r="283" spans="1:14" ht="18" customHeight="1" x14ac:dyDescent="0.25">
      <c r="A283" s="7">
        <v>273</v>
      </c>
      <c r="B283" s="48" t="s">
        <v>3086</v>
      </c>
      <c r="C283" s="49" t="s">
        <v>1114</v>
      </c>
      <c r="D283" s="50" t="s">
        <v>399</v>
      </c>
      <c r="E283" s="50" t="s">
        <v>3087</v>
      </c>
      <c r="F283" s="50">
        <v>160793</v>
      </c>
      <c r="G283" s="9">
        <v>58</v>
      </c>
      <c r="H283" s="9">
        <v>47</v>
      </c>
      <c r="I283" s="57">
        <v>20</v>
      </c>
      <c r="J283" s="9">
        <v>33</v>
      </c>
      <c r="K283" s="37">
        <f t="shared" si="18"/>
        <v>158</v>
      </c>
      <c r="L283" s="7" t="str">
        <f>VLOOKUP(M283,'Convert table'!$A$1:$B$15,2,0)</f>
        <v>Sơ trung cấp</v>
      </c>
      <c r="M283" s="8" t="str">
        <f t="shared" si="19"/>
        <v>B1.1</v>
      </c>
      <c r="N283" s="58" t="str">
        <f>VLOOKUP(M283,'Convert table'!$A$1:$C$15,3,0)</f>
        <v>VNU-ETP 5</v>
      </c>
    </row>
    <row r="284" spans="1:14" ht="18" customHeight="1" x14ac:dyDescent="0.25">
      <c r="A284" s="7">
        <v>274</v>
      </c>
      <c r="B284" s="48" t="s">
        <v>3088</v>
      </c>
      <c r="C284" s="49" t="s">
        <v>1114</v>
      </c>
      <c r="D284" s="50" t="s">
        <v>3089</v>
      </c>
      <c r="E284" s="50" t="s">
        <v>3090</v>
      </c>
      <c r="F284" s="50">
        <v>160794</v>
      </c>
      <c r="G284" s="9">
        <v>32</v>
      </c>
      <c r="H284" s="9">
        <v>39</v>
      </c>
      <c r="I284" s="57">
        <v>26</v>
      </c>
      <c r="J284" s="9">
        <v>30</v>
      </c>
      <c r="K284" s="37">
        <f t="shared" si="18"/>
        <v>127</v>
      </c>
      <c r="L284" s="7" t="str">
        <f>VLOOKUP(M284,'Convert table'!$A$1:$B$15,2,0)</f>
        <v>Sơ cấp</v>
      </c>
      <c r="M284" s="8" t="str">
        <f t="shared" si="19"/>
        <v>A2.2</v>
      </c>
      <c r="N284" s="58" t="str">
        <f>VLOOKUP(M284,'Convert table'!$A$1:$C$15,3,0)</f>
        <v>VNU-ETP 4</v>
      </c>
    </row>
    <row r="285" spans="1:14" ht="18" customHeight="1" x14ac:dyDescent="0.25">
      <c r="A285" s="7">
        <v>275</v>
      </c>
      <c r="B285" s="48" t="s">
        <v>3091</v>
      </c>
      <c r="C285" s="49" t="s">
        <v>195</v>
      </c>
      <c r="D285" s="50" t="s">
        <v>816</v>
      </c>
      <c r="E285" s="50" t="s">
        <v>3092</v>
      </c>
      <c r="F285" s="50">
        <v>160795</v>
      </c>
      <c r="G285" s="9">
        <v>52</v>
      </c>
      <c r="H285" s="9">
        <v>46</v>
      </c>
      <c r="I285" s="57">
        <v>25</v>
      </c>
      <c r="J285" s="9">
        <v>35</v>
      </c>
      <c r="K285" s="37">
        <f t="shared" si="18"/>
        <v>158</v>
      </c>
      <c r="L285" s="7" t="str">
        <f>VLOOKUP(M285,'Convert table'!$A$1:$B$15,2,0)</f>
        <v>Sơ trung cấp</v>
      </c>
      <c r="M285" s="8" t="str">
        <f t="shared" si="19"/>
        <v>B1.1</v>
      </c>
      <c r="N285" s="58" t="str">
        <f>VLOOKUP(M285,'Convert table'!$A$1:$C$15,3,0)</f>
        <v>VNU-ETP 5</v>
      </c>
    </row>
    <row r="286" spans="1:14" ht="18" customHeight="1" x14ac:dyDescent="0.25">
      <c r="A286" s="7">
        <v>276</v>
      </c>
      <c r="B286" s="48" t="s">
        <v>3093</v>
      </c>
      <c r="C286" s="49" t="s">
        <v>195</v>
      </c>
      <c r="D286" s="50" t="s">
        <v>1183</v>
      </c>
      <c r="E286" s="50" t="s">
        <v>3094</v>
      </c>
      <c r="F286" s="50">
        <v>160796</v>
      </c>
      <c r="G286" s="9">
        <v>63</v>
      </c>
      <c r="H286" s="9">
        <v>57</v>
      </c>
      <c r="I286" s="57">
        <v>36</v>
      </c>
      <c r="J286" s="9">
        <v>57</v>
      </c>
      <c r="K286" s="37">
        <f t="shared" si="18"/>
        <v>213</v>
      </c>
      <c r="L286" s="7" t="str">
        <f>VLOOKUP(M286,'Convert table'!$A$1:$B$15,2,0)</f>
        <v>Trung cấp</v>
      </c>
      <c r="M286" s="8" t="str">
        <f t="shared" si="19"/>
        <v>B1.3</v>
      </c>
      <c r="N286" s="58" t="str">
        <f>VLOOKUP(M286,'Convert table'!$A$1:$C$15,3,0)</f>
        <v>VNU-ETP 7</v>
      </c>
    </row>
    <row r="287" spans="1:14" ht="18" customHeight="1" x14ac:dyDescent="0.25">
      <c r="A287" s="7">
        <v>277</v>
      </c>
      <c r="B287" s="48" t="s">
        <v>3095</v>
      </c>
      <c r="C287" s="49" t="s">
        <v>139</v>
      </c>
      <c r="D287" s="50" t="s">
        <v>1075</v>
      </c>
      <c r="E287" s="50" t="s">
        <v>3096</v>
      </c>
      <c r="F287" s="50">
        <v>160797</v>
      </c>
      <c r="G287" s="9">
        <v>29</v>
      </c>
      <c r="H287" s="9">
        <v>39</v>
      </c>
      <c r="I287" s="57">
        <v>45</v>
      </c>
      <c r="J287" s="9">
        <v>35</v>
      </c>
      <c r="K287" s="37">
        <f t="shared" si="18"/>
        <v>148</v>
      </c>
      <c r="L287" s="7" t="str">
        <f>VLOOKUP(M287,'Convert table'!$A$1:$B$15,2,0)</f>
        <v>Sơ cấp</v>
      </c>
      <c r="M287" s="8" t="str">
        <f t="shared" si="19"/>
        <v>A2.2</v>
      </c>
      <c r="N287" s="58" t="str">
        <f>VLOOKUP(M287,'Convert table'!$A$1:$C$15,3,0)</f>
        <v>VNU-ETP 4</v>
      </c>
    </row>
    <row r="288" spans="1:14" ht="18" customHeight="1" x14ac:dyDescent="0.25">
      <c r="A288" s="7">
        <v>278</v>
      </c>
      <c r="B288" s="48" t="s">
        <v>3097</v>
      </c>
      <c r="C288" s="49" t="s">
        <v>139</v>
      </c>
      <c r="D288" s="50" t="s">
        <v>933</v>
      </c>
      <c r="E288" s="50" t="s">
        <v>3098</v>
      </c>
      <c r="F288" s="50">
        <v>160798</v>
      </c>
      <c r="G288" s="9">
        <v>44</v>
      </c>
      <c r="H288" s="9">
        <v>51</v>
      </c>
      <c r="I288" s="57">
        <v>44</v>
      </c>
      <c r="J288" s="9">
        <v>26</v>
      </c>
      <c r="K288" s="37">
        <f t="shared" si="18"/>
        <v>165</v>
      </c>
      <c r="L288" s="7" t="str">
        <f>VLOOKUP(M288,'Convert table'!$A$1:$B$15,2,0)</f>
        <v>Sơ trung cấp</v>
      </c>
      <c r="M288" s="8" t="str">
        <f t="shared" si="19"/>
        <v>B1.1</v>
      </c>
      <c r="N288" s="58" t="str">
        <f>VLOOKUP(M288,'Convert table'!$A$1:$C$15,3,0)</f>
        <v>VNU-ETP 5</v>
      </c>
    </row>
    <row r="289" spans="1:14" ht="18" customHeight="1" x14ac:dyDescent="0.25">
      <c r="A289" s="7">
        <v>279</v>
      </c>
      <c r="B289" s="48" t="s">
        <v>2450</v>
      </c>
      <c r="C289" s="49" t="s">
        <v>139</v>
      </c>
      <c r="D289" s="50" t="s">
        <v>3099</v>
      </c>
      <c r="E289" s="50" t="s">
        <v>3100</v>
      </c>
      <c r="F289" s="50">
        <v>160799</v>
      </c>
      <c r="G289" s="9">
        <v>24</v>
      </c>
      <c r="H289" s="9">
        <v>33</v>
      </c>
      <c r="I289" s="57">
        <v>0</v>
      </c>
      <c r="J289" s="9">
        <v>13</v>
      </c>
      <c r="K289" s="37">
        <f t="shared" si="18"/>
        <v>70</v>
      </c>
      <c r="L289" s="7" t="str">
        <f>VLOOKUP(M289,'Convert table'!$A$1:$B$15,2,0)</f>
        <v>Khởi đầu</v>
      </c>
      <c r="M289" s="8" t="str">
        <f t="shared" si="19"/>
        <v>A1.1</v>
      </c>
      <c r="N289" s="58" t="str">
        <f>VLOOKUP(M289,'Convert table'!$A$1:$C$15,3,0)</f>
        <v>VNU-ETP 1</v>
      </c>
    </row>
    <row r="290" spans="1:14" ht="18" customHeight="1" x14ac:dyDescent="0.25">
      <c r="A290" s="7">
        <v>280</v>
      </c>
      <c r="B290" s="48" t="s">
        <v>158</v>
      </c>
      <c r="C290" s="49" t="s">
        <v>139</v>
      </c>
      <c r="D290" s="50" t="s">
        <v>3101</v>
      </c>
      <c r="E290" s="50" t="s">
        <v>3102</v>
      </c>
      <c r="F290" s="50">
        <v>160800</v>
      </c>
      <c r="G290" s="9">
        <v>25</v>
      </c>
      <c r="H290" s="9">
        <v>37</v>
      </c>
      <c r="I290" s="57">
        <v>0</v>
      </c>
      <c r="J290" s="9">
        <v>0</v>
      </c>
      <c r="K290" s="37">
        <f t="shared" si="18"/>
        <v>62</v>
      </c>
      <c r="L290" s="7" t="str">
        <f>VLOOKUP(M290,'Convert table'!$A$1:$B$15,2,0)</f>
        <v>Khởi đầu</v>
      </c>
      <c r="M290" s="8" t="str">
        <f t="shared" si="19"/>
        <v>A1.1</v>
      </c>
      <c r="N290" s="58" t="str">
        <f>VLOOKUP(M290,'Convert table'!$A$1:$C$15,3,0)</f>
        <v>VNU-ETP 1</v>
      </c>
    </row>
    <row r="291" spans="1:14" ht="18" customHeight="1" x14ac:dyDescent="0.25">
      <c r="A291" s="7">
        <v>281</v>
      </c>
      <c r="B291" s="48" t="s">
        <v>1561</v>
      </c>
      <c r="C291" s="49" t="s">
        <v>139</v>
      </c>
      <c r="D291" s="50" t="s">
        <v>1217</v>
      </c>
      <c r="E291" s="50" t="s">
        <v>3103</v>
      </c>
      <c r="F291" s="50">
        <v>160801</v>
      </c>
      <c r="G291" s="9">
        <v>25</v>
      </c>
      <c r="H291" s="9">
        <v>29</v>
      </c>
      <c r="I291" s="57">
        <v>0</v>
      </c>
      <c r="J291" s="70"/>
      <c r="K291" s="37">
        <f t="shared" si="18"/>
        <v>54</v>
      </c>
      <c r="L291" s="7" t="str">
        <f>VLOOKUP(M291,'Convert table'!$A$1:$B$15,2,0)</f>
        <v>Khởi đầu</v>
      </c>
      <c r="M291" s="8" t="str">
        <f t="shared" si="19"/>
        <v>A1.1</v>
      </c>
      <c r="N291" s="58" t="str">
        <f>VLOOKUP(M291,'Convert table'!$A$1:$C$15,3,0)</f>
        <v>VNU-ETP 1</v>
      </c>
    </row>
    <row r="292" spans="1:14" ht="18" customHeight="1" x14ac:dyDescent="0.25">
      <c r="A292" s="7">
        <v>282</v>
      </c>
      <c r="B292" s="48" t="s">
        <v>1459</v>
      </c>
      <c r="C292" s="49" t="s">
        <v>139</v>
      </c>
      <c r="D292" s="50" t="s">
        <v>454</v>
      </c>
      <c r="E292" s="50" t="s">
        <v>3104</v>
      </c>
      <c r="F292" s="50">
        <v>160802</v>
      </c>
      <c r="G292" s="9">
        <v>46</v>
      </c>
      <c r="H292" s="9">
        <v>33</v>
      </c>
      <c r="I292" s="57">
        <v>31</v>
      </c>
      <c r="J292" s="9">
        <v>38</v>
      </c>
      <c r="K292" s="37">
        <f t="shared" si="18"/>
        <v>148</v>
      </c>
      <c r="L292" s="7" t="str">
        <f>VLOOKUP(M292,'Convert table'!$A$1:$B$15,2,0)</f>
        <v>Sơ cấp</v>
      </c>
      <c r="M292" s="8" t="str">
        <f t="shared" si="19"/>
        <v>A2.2</v>
      </c>
      <c r="N292" s="58" t="str">
        <f>VLOOKUP(M292,'Convert table'!$A$1:$C$15,3,0)</f>
        <v>VNU-ETP 4</v>
      </c>
    </row>
    <row r="293" spans="1:14" ht="18" customHeight="1" x14ac:dyDescent="0.25">
      <c r="A293" s="7">
        <v>283</v>
      </c>
      <c r="B293" s="48" t="s">
        <v>3105</v>
      </c>
      <c r="C293" s="49" t="s">
        <v>139</v>
      </c>
      <c r="D293" s="50" t="s">
        <v>1825</v>
      </c>
      <c r="E293" s="50" t="s">
        <v>3106</v>
      </c>
      <c r="F293" s="50">
        <v>160803</v>
      </c>
      <c r="G293" s="9">
        <v>29</v>
      </c>
      <c r="H293" s="9">
        <v>40</v>
      </c>
      <c r="I293" s="57">
        <v>3</v>
      </c>
      <c r="J293" s="9">
        <v>5</v>
      </c>
      <c r="K293" s="37">
        <f t="shared" si="18"/>
        <v>77</v>
      </c>
      <c r="L293" s="7" t="str">
        <f>VLOOKUP(M293,'Convert table'!$A$1:$B$15,2,0)</f>
        <v>Khởi đầu</v>
      </c>
      <c r="M293" s="8" t="str">
        <f t="shared" si="19"/>
        <v>A1.2</v>
      </c>
      <c r="N293" s="58" t="str">
        <f>VLOOKUP(M293,'Convert table'!$A$1:$C$15,3,0)</f>
        <v>VNU-ETP 2</v>
      </c>
    </row>
    <row r="294" spans="1:14" ht="18" customHeight="1" x14ac:dyDescent="0.25">
      <c r="A294" s="7">
        <v>284</v>
      </c>
      <c r="B294" s="48" t="s">
        <v>3107</v>
      </c>
      <c r="C294" s="49" t="s">
        <v>139</v>
      </c>
      <c r="D294" s="50" t="s">
        <v>3108</v>
      </c>
      <c r="E294" s="50" t="s">
        <v>3109</v>
      </c>
      <c r="F294" s="50">
        <v>160804</v>
      </c>
      <c r="G294" s="9">
        <v>27</v>
      </c>
      <c r="H294" s="9">
        <v>26</v>
      </c>
      <c r="I294" s="57">
        <v>0</v>
      </c>
      <c r="J294" s="9">
        <v>0</v>
      </c>
      <c r="K294" s="37">
        <f t="shared" si="18"/>
        <v>53</v>
      </c>
      <c r="L294" s="7" t="str">
        <f>VLOOKUP(M294,'Convert table'!$A$1:$B$15,2,0)</f>
        <v>Khởi đầu</v>
      </c>
      <c r="M294" s="8" t="str">
        <f t="shared" si="19"/>
        <v>A1.1</v>
      </c>
      <c r="N294" s="58" t="str">
        <f>VLOOKUP(M294,'Convert table'!$A$1:$C$15,3,0)</f>
        <v>VNU-ETP 1</v>
      </c>
    </row>
    <row r="295" spans="1:14" ht="18" customHeight="1" x14ac:dyDescent="0.25">
      <c r="A295" s="7">
        <v>285</v>
      </c>
      <c r="B295" s="48" t="s">
        <v>3110</v>
      </c>
      <c r="C295" s="49" t="s">
        <v>140</v>
      </c>
      <c r="D295" s="50" t="s">
        <v>3111</v>
      </c>
      <c r="E295" s="50" t="s">
        <v>3112</v>
      </c>
      <c r="F295" s="50">
        <v>160805</v>
      </c>
      <c r="G295" s="9">
        <v>49</v>
      </c>
      <c r="H295" s="9">
        <v>47</v>
      </c>
      <c r="I295" s="57">
        <v>0</v>
      </c>
      <c r="J295" s="9">
        <v>21</v>
      </c>
      <c r="K295" s="37">
        <f t="shared" si="18"/>
        <v>117</v>
      </c>
      <c r="L295" s="7" t="str">
        <f>VLOOKUP(M295,'Convert table'!$A$1:$B$15,2,0)</f>
        <v>Sơ cấp</v>
      </c>
      <c r="M295" s="8" t="str">
        <f t="shared" si="19"/>
        <v>A2.1</v>
      </c>
      <c r="N295" s="58" t="str">
        <f>VLOOKUP(M295,'Convert table'!$A$1:$C$15,3,0)</f>
        <v>VNU-ETP 3</v>
      </c>
    </row>
    <row r="296" spans="1:14" ht="18" customHeight="1" x14ac:dyDescent="0.25">
      <c r="A296" s="7">
        <v>286</v>
      </c>
      <c r="B296" s="48" t="s">
        <v>152</v>
      </c>
      <c r="C296" s="49" t="s">
        <v>140</v>
      </c>
      <c r="D296" s="50" t="s">
        <v>2413</v>
      </c>
      <c r="E296" s="50" t="s">
        <v>3113</v>
      </c>
      <c r="F296" s="50">
        <v>160806</v>
      </c>
      <c r="G296" s="9">
        <v>23</v>
      </c>
      <c r="H296" s="9">
        <v>29</v>
      </c>
      <c r="I296" s="9">
        <v>0</v>
      </c>
      <c r="J296" s="9">
        <v>5</v>
      </c>
      <c r="K296" s="37">
        <f t="shared" si="18"/>
        <v>57</v>
      </c>
      <c r="L296" s="7" t="str">
        <f>VLOOKUP(M296,'Convert table'!$A$1:$B$15,2,0)</f>
        <v>Khởi đầu</v>
      </c>
      <c r="M296" s="8" t="str">
        <f t="shared" si="19"/>
        <v>A1.1</v>
      </c>
      <c r="N296" s="58" t="str">
        <f>VLOOKUP(M296,'Convert table'!$A$1:$C$15,3,0)</f>
        <v>VNU-ETP 1</v>
      </c>
    </row>
    <row r="297" spans="1:14" ht="18" customHeight="1" x14ac:dyDescent="0.25">
      <c r="A297" s="7">
        <v>287</v>
      </c>
      <c r="B297" s="48" t="s">
        <v>3114</v>
      </c>
      <c r="C297" s="49" t="s">
        <v>140</v>
      </c>
      <c r="D297" s="50" t="s">
        <v>3089</v>
      </c>
      <c r="E297" s="50" t="s">
        <v>3115</v>
      </c>
      <c r="F297" s="50">
        <v>160807</v>
      </c>
      <c r="G297" s="9">
        <v>17</v>
      </c>
      <c r="H297" s="9">
        <v>30</v>
      </c>
      <c r="I297" s="57">
        <v>0</v>
      </c>
      <c r="J297" s="9">
        <v>0</v>
      </c>
      <c r="K297" s="37">
        <f t="shared" si="18"/>
        <v>47</v>
      </c>
      <c r="L297" s="7" t="str">
        <f>VLOOKUP(M297,'Convert table'!$A$1:$B$15,2,0)</f>
        <v>Khởi đầu</v>
      </c>
      <c r="M297" s="8" t="str">
        <f t="shared" si="19"/>
        <v>A1.1</v>
      </c>
      <c r="N297" s="58" t="str">
        <f>VLOOKUP(M297,'Convert table'!$A$1:$C$15,3,0)</f>
        <v>VNU-ETP 1</v>
      </c>
    </row>
    <row r="298" spans="1:14" ht="18" customHeight="1" x14ac:dyDescent="0.25">
      <c r="A298" s="7">
        <v>288</v>
      </c>
      <c r="B298" s="48" t="s">
        <v>3116</v>
      </c>
      <c r="C298" s="49" t="s">
        <v>2187</v>
      </c>
      <c r="D298" s="50" t="s">
        <v>3117</v>
      </c>
      <c r="E298" s="50" t="s">
        <v>3118</v>
      </c>
      <c r="F298" s="50">
        <v>160808</v>
      </c>
      <c r="G298" s="9">
        <v>38</v>
      </c>
      <c r="H298" s="9">
        <v>62</v>
      </c>
      <c r="I298" s="47">
        <v>40</v>
      </c>
      <c r="J298" s="9">
        <v>26</v>
      </c>
      <c r="K298" s="37">
        <f t="shared" si="18"/>
        <v>166</v>
      </c>
      <c r="L298" s="7" t="str">
        <f>VLOOKUP(M298,'Convert table'!$A$1:$B$15,2,0)</f>
        <v>Sơ trung cấp</v>
      </c>
      <c r="M298" s="8" t="str">
        <f t="shared" si="19"/>
        <v>B1.1</v>
      </c>
      <c r="N298" s="58" t="str">
        <f>VLOOKUP(M298,'Convert table'!$A$1:$C$15,3,0)</f>
        <v>VNU-ETP 5</v>
      </c>
    </row>
    <row r="299" spans="1:14" ht="18" customHeight="1" x14ac:dyDescent="0.25">
      <c r="A299" s="7">
        <v>289</v>
      </c>
      <c r="B299" s="48" t="s">
        <v>3119</v>
      </c>
      <c r="C299" s="49" t="s">
        <v>1147</v>
      </c>
      <c r="D299" s="50" t="s">
        <v>720</v>
      </c>
      <c r="E299" s="50" t="s">
        <v>3120</v>
      </c>
      <c r="F299" s="50">
        <v>160809</v>
      </c>
      <c r="G299" s="9">
        <v>53</v>
      </c>
      <c r="H299" s="9">
        <v>36</v>
      </c>
      <c r="I299" s="9">
        <v>0</v>
      </c>
      <c r="J299" s="9">
        <v>5</v>
      </c>
      <c r="K299" s="37">
        <f t="shared" si="18"/>
        <v>94</v>
      </c>
      <c r="L299" s="7" t="str">
        <f>VLOOKUP(M299,'Convert table'!$A$1:$B$15,2,0)</f>
        <v>Khởi đầu</v>
      </c>
      <c r="M299" s="8" t="str">
        <f t="shared" si="19"/>
        <v>A1.2</v>
      </c>
      <c r="N299" s="58" t="str">
        <f>VLOOKUP(M299,'Convert table'!$A$1:$C$15,3,0)</f>
        <v>VNU-ETP 2</v>
      </c>
    </row>
    <row r="300" spans="1:14" ht="18" customHeight="1" x14ac:dyDescent="0.25">
      <c r="A300" s="7">
        <v>290</v>
      </c>
      <c r="B300" s="48" t="s">
        <v>3121</v>
      </c>
      <c r="C300" s="49" t="s">
        <v>1147</v>
      </c>
      <c r="D300" s="50" t="s">
        <v>1744</v>
      </c>
      <c r="E300" s="50" t="s">
        <v>3122</v>
      </c>
      <c r="F300" s="50">
        <v>160810</v>
      </c>
      <c r="G300" s="9">
        <v>32</v>
      </c>
      <c r="H300" s="9">
        <v>50</v>
      </c>
      <c r="I300" s="57">
        <v>8</v>
      </c>
      <c r="J300" s="9">
        <v>18</v>
      </c>
      <c r="K300" s="37">
        <f t="shared" si="18"/>
        <v>108</v>
      </c>
      <c r="L300" s="7" t="str">
        <f>VLOOKUP(M300,'Convert table'!$A$1:$B$15,2,0)</f>
        <v>Sơ cấp</v>
      </c>
      <c r="M300" s="8" t="str">
        <f t="shared" si="19"/>
        <v>A2.1</v>
      </c>
      <c r="N300" s="58" t="str">
        <f>VLOOKUP(M300,'Convert table'!$A$1:$C$15,3,0)</f>
        <v>VNU-ETP 3</v>
      </c>
    </row>
    <row r="301" spans="1:14" ht="18" customHeight="1" x14ac:dyDescent="0.25">
      <c r="A301" s="7">
        <v>291</v>
      </c>
      <c r="B301" s="48" t="s">
        <v>3123</v>
      </c>
      <c r="C301" s="49" t="s">
        <v>3124</v>
      </c>
      <c r="D301" s="50" t="s">
        <v>3125</v>
      </c>
      <c r="E301" s="50" t="s">
        <v>3126</v>
      </c>
      <c r="F301" s="50">
        <v>160811</v>
      </c>
      <c r="G301" s="9">
        <v>38</v>
      </c>
      <c r="H301" s="9">
        <v>23</v>
      </c>
      <c r="I301" s="57">
        <v>23</v>
      </c>
      <c r="J301" s="9">
        <v>5</v>
      </c>
      <c r="K301" s="37">
        <f t="shared" ref="K301:K332" si="20">G301+H301+I301+J301</f>
        <v>89</v>
      </c>
      <c r="L301" s="7" t="str">
        <f>VLOOKUP(M301,'Convert table'!$A$1:$B$15,2,0)</f>
        <v>Khởi đầu</v>
      </c>
      <c r="M301" s="8" t="str">
        <f t="shared" ref="M301:M332" si="21">IF(K301&gt;=376,"C2.2",IF(K301&gt;=351,"C2.1",IF(K301&gt;=326,"C1.2",IF(K301&gt;=301,"C1.1",IF(K301&gt;=276,"B2.2",IF(K301&gt;=251,"B2.1",IF(K301&gt;=226,"B1.4",IF(K301&gt;=201,"B1.3",IF(K301&gt;=176,"B1.2",IF(K301&gt;=151,"B1.1",IF(K301&gt;=126,"A2.2",IF(K301&gt;=101,"A2.1",IF(K301&gt;=76,"A1.2","A1.1")))))))))))))</f>
        <v>A1.2</v>
      </c>
      <c r="N301" s="58" t="str">
        <f>VLOOKUP(M301,'Convert table'!$A$1:$C$15,3,0)</f>
        <v>VNU-ETP 2</v>
      </c>
    </row>
    <row r="302" spans="1:14" ht="18" customHeight="1" x14ac:dyDescent="0.25">
      <c r="A302" s="7">
        <v>292</v>
      </c>
      <c r="B302" s="48" t="s">
        <v>3127</v>
      </c>
      <c r="C302" s="49" t="s">
        <v>284</v>
      </c>
      <c r="D302" s="50" t="s">
        <v>1831</v>
      </c>
      <c r="E302" s="50" t="s">
        <v>3128</v>
      </c>
      <c r="F302" s="50">
        <v>160812</v>
      </c>
      <c r="G302" s="9">
        <v>47</v>
      </c>
      <c r="H302" s="9">
        <v>38</v>
      </c>
      <c r="I302" s="57">
        <v>30</v>
      </c>
      <c r="J302" s="9">
        <v>45</v>
      </c>
      <c r="K302" s="37">
        <f t="shared" si="20"/>
        <v>160</v>
      </c>
      <c r="L302" s="7" t="str">
        <f>VLOOKUP(M302,'Convert table'!$A$1:$B$15,2,0)</f>
        <v>Sơ trung cấp</v>
      </c>
      <c r="M302" s="8" t="str">
        <f t="shared" si="21"/>
        <v>B1.1</v>
      </c>
      <c r="N302" s="58" t="str">
        <f>VLOOKUP(M302,'Convert table'!$A$1:$C$15,3,0)</f>
        <v>VNU-ETP 5</v>
      </c>
    </row>
    <row r="303" spans="1:14" ht="18" customHeight="1" x14ac:dyDescent="0.25">
      <c r="A303" s="7">
        <v>293</v>
      </c>
      <c r="B303" s="48" t="s">
        <v>225</v>
      </c>
      <c r="C303" s="49" t="s">
        <v>284</v>
      </c>
      <c r="D303" s="50" t="s">
        <v>2279</v>
      </c>
      <c r="E303" s="50" t="s">
        <v>3129</v>
      </c>
      <c r="F303" s="50">
        <v>160813</v>
      </c>
      <c r="G303" s="9">
        <v>55</v>
      </c>
      <c r="H303" s="9">
        <v>47</v>
      </c>
      <c r="I303" s="57">
        <v>48</v>
      </c>
      <c r="J303" s="9">
        <v>0</v>
      </c>
      <c r="K303" s="37">
        <f t="shared" si="20"/>
        <v>150</v>
      </c>
      <c r="L303" s="7" t="str">
        <f>VLOOKUP(M303,'Convert table'!$A$1:$B$15,2,0)</f>
        <v>Sơ cấp</v>
      </c>
      <c r="M303" s="8" t="str">
        <f t="shared" si="21"/>
        <v>A2.2</v>
      </c>
      <c r="N303" s="58" t="str">
        <f>VLOOKUP(M303,'Convert table'!$A$1:$C$15,3,0)</f>
        <v>VNU-ETP 4</v>
      </c>
    </row>
    <row r="304" spans="1:14" ht="18" customHeight="1" x14ac:dyDescent="0.25">
      <c r="A304" s="7">
        <v>294</v>
      </c>
      <c r="B304" s="48" t="s">
        <v>3130</v>
      </c>
      <c r="C304" s="49" t="s">
        <v>287</v>
      </c>
      <c r="D304" s="50" t="s">
        <v>827</v>
      </c>
      <c r="E304" s="50" t="s">
        <v>3131</v>
      </c>
      <c r="F304" s="50">
        <v>160814</v>
      </c>
      <c r="G304" s="9">
        <v>52</v>
      </c>
      <c r="H304" s="9">
        <v>58</v>
      </c>
      <c r="I304" s="57">
        <v>67</v>
      </c>
      <c r="J304" s="9">
        <v>45</v>
      </c>
      <c r="K304" s="37">
        <f t="shared" si="20"/>
        <v>222</v>
      </c>
      <c r="L304" s="7" t="str">
        <f>VLOOKUP(M304,'Convert table'!$A$1:$B$15,2,0)</f>
        <v>Trung cấp</v>
      </c>
      <c r="M304" s="8" t="str">
        <f t="shared" si="21"/>
        <v>B1.3</v>
      </c>
      <c r="N304" s="58" t="str">
        <f>VLOOKUP(M304,'Convert table'!$A$1:$C$15,3,0)</f>
        <v>VNU-ETP 7</v>
      </c>
    </row>
    <row r="305" spans="1:14" ht="18" customHeight="1" x14ac:dyDescent="0.25">
      <c r="A305" s="7">
        <v>295</v>
      </c>
      <c r="B305" s="48" t="s">
        <v>3133</v>
      </c>
      <c r="C305" s="49" t="s">
        <v>287</v>
      </c>
      <c r="D305" s="50" t="s">
        <v>2095</v>
      </c>
      <c r="E305" s="50" t="s">
        <v>3134</v>
      </c>
      <c r="F305" s="50">
        <v>160815</v>
      </c>
      <c r="G305" s="9">
        <v>26</v>
      </c>
      <c r="H305" s="9">
        <v>22</v>
      </c>
      <c r="I305" s="57">
        <v>3</v>
      </c>
      <c r="J305" s="9">
        <v>5</v>
      </c>
      <c r="K305" s="37">
        <f t="shared" si="20"/>
        <v>56</v>
      </c>
      <c r="L305" s="7" t="str">
        <f>VLOOKUP(M305,'Convert table'!$A$1:$B$15,2,0)</f>
        <v>Khởi đầu</v>
      </c>
      <c r="M305" s="8" t="str">
        <f t="shared" si="21"/>
        <v>A1.1</v>
      </c>
      <c r="N305" s="58" t="str">
        <f>VLOOKUP(M305,'Convert table'!$A$1:$C$15,3,0)</f>
        <v>VNU-ETP 1</v>
      </c>
    </row>
    <row r="306" spans="1:14" ht="18" customHeight="1" x14ac:dyDescent="0.25">
      <c r="A306" s="7">
        <v>296</v>
      </c>
      <c r="B306" s="48" t="s">
        <v>3135</v>
      </c>
      <c r="C306" s="49" t="s">
        <v>287</v>
      </c>
      <c r="D306" s="50" t="s">
        <v>3099</v>
      </c>
      <c r="E306" s="50" t="s">
        <v>3136</v>
      </c>
      <c r="F306" s="50">
        <v>160816</v>
      </c>
      <c r="G306" s="9">
        <v>44</v>
      </c>
      <c r="H306" s="9">
        <v>45</v>
      </c>
      <c r="I306" s="57">
        <v>20</v>
      </c>
      <c r="J306" s="9">
        <v>48</v>
      </c>
      <c r="K306" s="37">
        <f t="shared" si="20"/>
        <v>157</v>
      </c>
      <c r="L306" s="7" t="str">
        <f>VLOOKUP(M306,'Convert table'!$A$1:$B$15,2,0)</f>
        <v>Sơ trung cấp</v>
      </c>
      <c r="M306" s="8" t="str">
        <f t="shared" si="21"/>
        <v>B1.1</v>
      </c>
      <c r="N306" s="58" t="str">
        <f>VLOOKUP(M306,'Convert table'!$A$1:$C$15,3,0)</f>
        <v>VNU-ETP 5</v>
      </c>
    </row>
    <row r="307" spans="1:14" ht="18" customHeight="1" x14ac:dyDescent="0.25">
      <c r="A307" s="7">
        <v>297</v>
      </c>
      <c r="B307" s="48" t="s">
        <v>3137</v>
      </c>
      <c r="C307" s="49" t="s">
        <v>287</v>
      </c>
      <c r="D307" s="50" t="s">
        <v>3138</v>
      </c>
      <c r="E307" s="50" t="s">
        <v>3139</v>
      </c>
      <c r="F307" s="50">
        <v>160817</v>
      </c>
      <c r="G307" s="9">
        <v>50</v>
      </c>
      <c r="H307" s="9">
        <v>42</v>
      </c>
      <c r="I307" s="57">
        <v>0</v>
      </c>
      <c r="J307" s="9">
        <v>18</v>
      </c>
      <c r="K307" s="37">
        <f t="shared" si="20"/>
        <v>110</v>
      </c>
      <c r="L307" s="7" t="str">
        <f>VLOOKUP(M307,'Convert table'!$A$1:$B$15,2,0)</f>
        <v>Sơ cấp</v>
      </c>
      <c r="M307" s="8" t="str">
        <f t="shared" si="21"/>
        <v>A2.1</v>
      </c>
      <c r="N307" s="58" t="str">
        <f>VLOOKUP(M307,'Convert table'!$A$1:$C$15,3,0)</f>
        <v>VNU-ETP 3</v>
      </c>
    </row>
    <row r="308" spans="1:14" ht="18" customHeight="1" x14ac:dyDescent="0.25">
      <c r="A308" s="7">
        <v>298</v>
      </c>
      <c r="B308" s="48" t="s">
        <v>3140</v>
      </c>
      <c r="C308" s="49" t="s">
        <v>287</v>
      </c>
      <c r="D308" s="50" t="s">
        <v>863</v>
      </c>
      <c r="E308" s="50" t="s">
        <v>3141</v>
      </c>
      <c r="F308" s="50">
        <v>160818</v>
      </c>
      <c r="G308" s="9">
        <v>32</v>
      </c>
      <c r="H308" s="9">
        <v>32</v>
      </c>
      <c r="I308" s="66">
        <v>0</v>
      </c>
      <c r="J308" s="9">
        <v>0</v>
      </c>
      <c r="K308" s="37">
        <f t="shared" si="20"/>
        <v>64</v>
      </c>
      <c r="L308" s="7" t="str">
        <f>VLOOKUP(M308,'Convert table'!$A$1:$B$15,2,0)</f>
        <v>Khởi đầu</v>
      </c>
      <c r="M308" s="8" t="str">
        <f t="shared" si="21"/>
        <v>A1.1</v>
      </c>
      <c r="N308" s="58" t="str">
        <f>VLOOKUP(M308,'Convert table'!$A$1:$C$15,3,0)</f>
        <v>VNU-ETP 1</v>
      </c>
    </row>
    <row r="309" spans="1:14" ht="18" customHeight="1" x14ac:dyDescent="0.25">
      <c r="A309" s="7">
        <v>299</v>
      </c>
      <c r="B309" s="48" t="s">
        <v>1642</v>
      </c>
      <c r="C309" s="49" t="s">
        <v>287</v>
      </c>
      <c r="D309" s="50" t="s">
        <v>1292</v>
      </c>
      <c r="E309" s="50" t="s">
        <v>3142</v>
      </c>
      <c r="F309" s="50">
        <v>160819</v>
      </c>
      <c r="G309" s="9">
        <v>24</v>
      </c>
      <c r="H309" s="9">
        <v>28</v>
      </c>
      <c r="I309" s="57">
        <v>12</v>
      </c>
      <c r="J309" s="9">
        <v>26</v>
      </c>
      <c r="K309" s="37">
        <f t="shared" si="20"/>
        <v>90</v>
      </c>
      <c r="L309" s="7" t="str">
        <f>VLOOKUP(M309,'Convert table'!$A$1:$B$15,2,0)</f>
        <v>Khởi đầu</v>
      </c>
      <c r="M309" s="8" t="str">
        <f t="shared" si="21"/>
        <v>A1.2</v>
      </c>
      <c r="N309" s="58" t="str">
        <f>VLOOKUP(M309,'Convert table'!$A$1:$C$15,3,0)</f>
        <v>VNU-ETP 2</v>
      </c>
    </row>
    <row r="310" spans="1:14" ht="18" customHeight="1" x14ac:dyDescent="0.25">
      <c r="A310" s="7">
        <v>300</v>
      </c>
      <c r="B310" s="48" t="s">
        <v>3059</v>
      </c>
      <c r="C310" s="49" t="s">
        <v>122</v>
      </c>
      <c r="D310" s="50" t="s">
        <v>1512</v>
      </c>
      <c r="E310" s="50" t="s">
        <v>3143</v>
      </c>
      <c r="F310" s="50">
        <v>160820</v>
      </c>
      <c r="G310" s="9">
        <v>44</v>
      </c>
      <c r="H310" s="9">
        <v>42</v>
      </c>
      <c r="I310" s="57">
        <v>20</v>
      </c>
      <c r="J310" s="9">
        <v>37</v>
      </c>
      <c r="K310" s="37">
        <f t="shared" si="20"/>
        <v>143</v>
      </c>
      <c r="L310" s="7" t="str">
        <f>VLOOKUP(M310,'Convert table'!$A$1:$B$15,2,0)</f>
        <v>Sơ cấp</v>
      </c>
      <c r="M310" s="8" t="str">
        <f t="shared" si="21"/>
        <v>A2.2</v>
      </c>
      <c r="N310" s="58" t="str">
        <f>VLOOKUP(M310,'Convert table'!$A$1:$C$15,3,0)</f>
        <v>VNU-ETP 4</v>
      </c>
    </row>
    <row r="311" spans="1:14" ht="18" customHeight="1" x14ac:dyDescent="0.25">
      <c r="A311" s="7">
        <v>301</v>
      </c>
      <c r="B311" s="48" t="s">
        <v>3144</v>
      </c>
      <c r="C311" s="49" t="s">
        <v>122</v>
      </c>
      <c r="D311" s="50" t="s">
        <v>1068</v>
      </c>
      <c r="E311" s="50" t="s">
        <v>3145</v>
      </c>
      <c r="F311" s="50">
        <v>160821</v>
      </c>
      <c r="G311" s="9">
        <v>87</v>
      </c>
      <c r="H311" s="9">
        <v>77</v>
      </c>
      <c r="I311" s="57">
        <v>47</v>
      </c>
      <c r="J311" s="9">
        <v>50</v>
      </c>
      <c r="K311" s="37">
        <f t="shared" si="20"/>
        <v>261</v>
      </c>
      <c r="L311" s="7" t="str">
        <f>VLOOKUP(M311,'Convert table'!$A$1:$B$15,2,0)</f>
        <v>Cao trung cấp</v>
      </c>
      <c r="M311" s="8" t="str">
        <f t="shared" si="21"/>
        <v>B2.1</v>
      </c>
      <c r="N311" s="58" t="str">
        <f>VLOOKUP(M311,'Convert table'!$A$1:$C$15,3,0)</f>
        <v>VNU-ETP 9</v>
      </c>
    </row>
    <row r="312" spans="1:14" ht="18" customHeight="1" x14ac:dyDescent="0.25">
      <c r="A312" s="7">
        <v>302</v>
      </c>
      <c r="B312" s="48" t="s">
        <v>3146</v>
      </c>
      <c r="C312" s="49" t="s">
        <v>292</v>
      </c>
      <c r="D312" s="50" t="s">
        <v>1183</v>
      </c>
      <c r="E312" s="50" t="s">
        <v>3147</v>
      </c>
      <c r="F312" s="50">
        <v>160822</v>
      </c>
      <c r="G312" s="9">
        <v>31</v>
      </c>
      <c r="H312" s="9">
        <v>41</v>
      </c>
      <c r="I312" s="57">
        <v>16</v>
      </c>
      <c r="J312" s="9">
        <v>18</v>
      </c>
      <c r="K312" s="37">
        <f t="shared" si="20"/>
        <v>106</v>
      </c>
      <c r="L312" s="7" t="str">
        <f>VLOOKUP(M312,'Convert table'!$A$1:$B$15,2,0)</f>
        <v>Sơ cấp</v>
      </c>
      <c r="M312" s="8" t="str">
        <f t="shared" si="21"/>
        <v>A2.1</v>
      </c>
      <c r="N312" s="58" t="str">
        <f>VLOOKUP(M312,'Convert table'!$A$1:$C$15,3,0)</f>
        <v>VNU-ETP 3</v>
      </c>
    </row>
    <row r="313" spans="1:14" ht="18" customHeight="1" x14ac:dyDescent="0.25">
      <c r="A313" s="7">
        <v>303</v>
      </c>
      <c r="B313" s="48" t="s">
        <v>3148</v>
      </c>
      <c r="C313" s="49" t="s">
        <v>292</v>
      </c>
      <c r="D313" s="50" t="s">
        <v>2603</v>
      </c>
      <c r="E313" s="50" t="s">
        <v>3149</v>
      </c>
      <c r="F313" s="50">
        <v>160823</v>
      </c>
      <c r="G313" s="9">
        <v>20</v>
      </c>
      <c r="H313" s="9">
        <v>16</v>
      </c>
      <c r="I313" s="57">
        <v>0</v>
      </c>
      <c r="J313" s="9">
        <v>5</v>
      </c>
      <c r="K313" s="37">
        <f t="shared" si="20"/>
        <v>41</v>
      </c>
      <c r="L313" s="7" t="str">
        <f>VLOOKUP(M313,'Convert table'!$A$1:$B$15,2,0)</f>
        <v>Khởi đầu</v>
      </c>
      <c r="M313" s="8" t="str">
        <f t="shared" si="21"/>
        <v>A1.1</v>
      </c>
      <c r="N313" s="58" t="str">
        <f>VLOOKUP(M313,'Convert table'!$A$1:$C$15,3,0)</f>
        <v>VNU-ETP 1</v>
      </c>
    </row>
    <row r="314" spans="1:14" ht="18" customHeight="1" x14ac:dyDescent="0.25">
      <c r="A314" s="7">
        <v>304</v>
      </c>
      <c r="B314" s="48" t="s">
        <v>3150</v>
      </c>
      <c r="C314" s="49" t="s">
        <v>292</v>
      </c>
      <c r="D314" s="50" t="s">
        <v>476</v>
      </c>
      <c r="E314" s="50" t="s">
        <v>3151</v>
      </c>
      <c r="F314" s="50">
        <v>160824</v>
      </c>
      <c r="G314" s="9">
        <v>33</v>
      </c>
      <c r="H314" s="9">
        <v>36</v>
      </c>
      <c r="I314" s="57">
        <v>19</v>
      </c>
      <c r="J314" s="9">
        <v>30</v>
      </c>
      <c r="K314" s="37">
        <f t="shared" si="20"/>
        <v>118</v>
      </c>
      <c r="L314" s="7" t="str">
        <f>VLOOKUP(M314,'Convert table'!$A$1:$B$15,2,0)</f>
        <v>Sơ cấp</v>
      </c>
      <c r="M314" s="8" t="str">
        <f t="shared" si="21"/>
        <v>A2.1</v>
      </c>
      <c r="N314" s="58" t="str">
        <f>VLOOKUP(M314,'Convert table'!$A$1:$C$15,3,0)</f>
        <v>VNU-ETP 3</v>
      </c>
    </row>
    <row r="315" spans="1:14" ht="18" customHeight="1" x14ac:dyDescent="0.25">
      <c r="A315" s="7">
        <v>305</v>
      </c>
      <c r="B315" s="48" t="s">
        <v>161</v>
      </c>
      <c r="C315" s="49" t="s">
        <v>292</v>
      </c>
      <c r="D315" s="50" t="s">
        <v>640</v>
      </c>
      <c r="E315" s="50" t="s">
        <v>3152</v>
      </c>
      <c r="F315" s="50">
        <v>160825</v>
      </c>
      <c r="G315" s="9">
        <v>38</v>
      </c>
      <c r="H315" s="9">
        <v>54</v>
      </c>
      <c r="I315" s="57">
        <v>15</v>
      </c>
      <c r="J315" s="9">
        <v>26</v>
      </c>
      <c r="K315" s="37">
        <f t="shared" si="20"/>
        <v>133</v>
      </c>
      <c r="L315" s="7" t="str">
        <f>VLOOKUP(M315,'Convert table'!$A$1:$B$15,2,0)</f>
        <v>Sơ cấp</v>
      </c>
      <c r="M315" s="8" t="str">
        <f t="shared" si="21"/>
        <v>A2.2</v>
      </c>
      <c r="N315" s="58" t="str">
        <f>VLOOKUP(M315,'Convert table'!$A$1:$C$15,3,0)</f>
        <v>VNU-ETP 4</v>
      </c>
    </row>
    <row r="316" spans="1:14" ht="18" customHeight="1" x14ac:dyDescent="0.25">
      <c r="A316" s="7">
        <v>306</v>
      </c>
      <c r="B316" s="48" t="s">
        <v>3153</v>
      </c>
      <c r="C316" s="49" t="s">
        <v>3154</v>
      </c>
      <c r="D316" s="50" t="s">
        <v>1981</v>
      </c>
      <c r="E316" s="50" t="s">
        <v>3155</v>
      </c>
      <c r="F316" s="50">
        <v>160826</v>
      </c>
      <c r="G316" s="9">
        <v>21</v>
      </c>
      <c r="H316" s="9">
        <v>33</v>
      </c>
      <c r="I316" s="57">
        <v>5</v>
      </c>
      <c r="J316" s="9">
        <v>18</v>
      </c>
      <c r="K316" s="37">
        <f t="shared" si="20"/>
        <v>77</v>
      </c>
      <c r="L316" s="7" t="str">
        <f>VLOOKUP(M316,'Convert table'!$A$1:$B$15,2,0)</f>
        <v>Khởi đầu</v>
      </c>
      <c r="M316" s="8" t="str">
        <f t="shared" si="21"/>
        <v>A1.2</v>
      </c>
      <c r="N316" s="58" t="str">
        <f>VLOOKUP(M316,'Convert table'!$A$1:$C$15,3,0)</f>
        <v>VNU-ETP 2</v>
      </c>
    </row>
    <row r="317" spans="1:14" ht="18" customHeight="1" x14ac:dyDescent="0.25">
      <c r="A317" s="7">
        <v>307</v>
      </c>
      <c r="B317" s="48" t="s">
        <v>3156</v>
      </c>
      <c r="C317" s="49" t="s">
        <v>112</v>
      </c>
      <c r="D317" s="50" t="s">
        <v>3157</v>
      </c>
      <c r="E317" s="50" t="s">
        <v>3158</v>
      </c>
      <c r="F317" s="50">
        <v>160827</v>
      </c>
      <c r="G317" s="9">
        <v>25</v>
      </c>
      <c r="H317" s="9">
        <v>29</v>
      </c>
      <c r="I317" s="66">
        <v>0</v>
      </c>
      <c r="J317" s="9">
        <v>0</v>
      </c>
      <c r="K317" s="37">
        <f t="shared" si="20"/>
        <v>54</v>
      </c>
      <c r="L317" s="7" t="str">
        <f>VLOOKUP(M317,'Convert table'!$A$1:$B$15,2,0)</f>
        <v>Khởi đầu</v>
      </c>
      <c r="M317" s="8" t="str">
        <f t="shared" si="21"/>
        <v>A1.1</v>
      </c>
      <c r="N317" s="58" t="str">
        <f>VLOOKUP(M317,'Convert table'!$A$1:$C$15,3,0)</f>
        <v>VNU-ETP 1</v>
      </c>
    </row>
    <row r="318" spans="1:14" ht="18" customHeight="1" x14ac:dyDescent="0.25">
      <c r="A318" s="7">
        <v>308</v>
      </c>
      <c r="B318" s="48" t="s">
        <v>3159</v>
      </c>
      <c r="C318" s="49" t="s">
        <v>3160</v>
      </c>
      <c r="D318" s="50" t="s">
        <v>413</v>
      </c>
      <c r="E318" s="50" t="s">
        <v>3161</v>
      </c>
      <c r="F318" s="50">
        <v>160828</v>
      </c>
      <c r="G318" s="9">
        <v>26</v>
      </c>
      <c r="H318" s="9">
        <v>30</v>
      </c>
      <c r="I318" s="66">
        <v>0</v>
      </c>
      <c r="J318" s="9">
        <v>0</v>
      </c>
      <c r="K318" s="37">
        <f t="shared" si="20"/>
        <v>56</v>
      </c>
      <c r="L318" s="7" t="str">
        <f>VLOOKUP(M318,'Convert table'!$A$1:$B$15,2,0)</f>
        <v>Khởi đầu</v>
      </c>
      <c r="M318" s="8" t="str">
        <f t="shared" si="21"/>
        <v>A1.1</v>
      </c>
      <c r="N318" s="58" t="str">
        <f>VLOOKUP(M318,'Convert table'!$A$1:$C$15,3,0)</f>
        <v>VNU-ETP 1</v>
      </c>
    </row>
    <row r="319" spans="1:14" ht="18" customHeight="1" x14ac:dyDescent="0.25">
      <c r="A319" s="7">
        <v>309</v>
      </c>
      <c r="B319" s="48" t="s">
        <v>3162</v>
      </c>
      <c r="C319" s="49" t="s">
        <v>294</v>
      </c>
      <c r="D319" s="50" t="s">
        <v>980</v>
      </c>
      <c r="E319" s="50" t="s">
        <v>3163</v>
      </c>
      <c r="F319" s="50">
        <v>160829</v>
      </c>
      <c r="G319" s="9">
        <v>35</v>
      </c>
      <c r="H319" s="9">
        <v>16</v>
      </c>
      <c r="I319" s="57">
        <v>0</v>
      </c>
      <c r="J319" s="9">
        <v>8</v>
      </c>
      <c r="K319" s="37">
        <f t="shared" si="20"/>
        <v>59</v>
      </c>
      <c r="L319" s="7" t="str">
        <f>VLOOKUP(M319,'Convert table'!$A$1:$B$15,2,0)</f>
        <v>Khởi đầu</v>
      </c>
      <c r="M319" s="8" t="str">
        <f t="shared" si="21"/>
        <v>A1.1</v>
      </c>
      <c r="N319" s="58" t="str">
        <f>VLOOKUP(M319,'Convert table'!$A$1:$C$15,3,0)</f>
        <v>VNU-ETP 1</v>
      </c>
    </row>
    <row r="320" spans="1:14" ht="18" customHeight="1" x14ac:dyDescent="0.25">
      <c r="A320" s="7">
        <v>310</v>
      </c>
      <c r="B320" s="48" t="s">
        <v>276</v>
      </c>
      <c r="C320" s="49" t="s">
        <v>294</v>
      </c>
      <c r="D320" s="50" t="s">
        <v>1760</v>
      </c>
      <c r="E320" s="50" t="s">
        <v>3164</v>
      </c>
      <c r="F320" s="50">
        <v>160830</v>
      </c>
      <c r="G320" s="9">
        <v>47</v>
      </c>
      <c r="H320" s="9">
        <v>35</v>
      </c>
      <c r="I320" s="57">
        <v>17</v>
      </c>
      <c r="J320" s="9">
        <v>34</v>
      </c>
      <c r="K320" s="37">
        <f t="shared" si="20"/>
        <v>133</v>
      </c>
      <c r="L320" s="7" t="str">
        <f>VLOOKUP(M320,'Convert table'!$A$1:$B$15,2,0)</f>
        <v>Sơ cấp</v>
      </c>
      <c r="M320" s="8" t="str">
        <f t="shared" si="21"/>
        <v>A2.2</v>
      </c>
      <c r="N320" s="58" t="str">
        <f>VLOOKUP(M320,'Convert table'!$A$1:$C$15,3,0)</f>
        <v>VNU-ETP 4</v>
      </c>
    </row>
    <row r="321" spans="1:14" ht="18" customHeight="1" x14ac:dyDescent="0.25">
      <c r="A321" s="7">
        <v>311</v>
      </c>
      <c r="B321" s="48" t="s">
        <v>310</v>
      </c>
      <c r="C321" s="49" t="s">
        <v>294</v>
      </c>
      <c r="D321" s="50" t="s">
        <v>1352</v>
      </c>
      <c r="E321" s="50" t="s">
        <v>3165</v>
      </c>
      <c r="F321" s="50">
        <v>160831</v>
      </c>
      <c r="G321" s="9">
        <v>38</v>
      </c>
      <c r="H321" s="9">
        <v>40</v>
      </c>
      <c r="I321" s="57">
        <v>16</v>
      </c>
      <c r="J321" s="9">
        <v>18</v>
      </c>
      <c r="K321" s="37">
        <f t="shared" si="20"/>
        <v>112</v>
      </c>
      <c r="L321" s="7" t="str">
        <f>VLOOKUP(M321,'Convert table'!$A$1:$B$15,2,0)</f>
        <v>Sơ cấp</v>
      </c>
      <c r="M321" s="8" t="str">
        <f t="shared" si="21"/>
        <v>A2.1</v>
      </c>
      <c r="N321" s="58" t="str">
        <f>VLOOKUP(M321,'Convert table'!$A$1:$C$15,3,0)</f>
        <v>VNU-ETP 3</v>
      </c>
    </row>
    <row r="322" spans="1:14" ht="18" customHeight="1" x14ac:dyDescent="0.25">
      <c r="A322" s="7">
        <v>312</v>
      </c>
      <c r="B322" s="48" t="s">
        <v>3166</v>
      </c>
      <c r="C322" s="49" t="s">
        <v>3167</v>
      </c>
      <c r="D322" s="50" t="s">
        <v>490</v>
      </c>
      <c r="E322" s="50" t="s">
        <v>3168</v>
      </c>
      <c r="F322" s="50">
        <v>160832</v>
      </c>
      <c r="G322" s="9">
        <v>25</v>
      </c>
      <c r="H322" s="9">
        <v>22</v>
      </c>
      <c r="I322" s="57">
        <v>3</v>
      </c>
      <c r="J322" s="9">
        <v>0</v>
      </c>
      <c r="K322" s="37">
        <f t="shared" si="20"/>
        <v>50</v>
      </c>
      <c r="L322" s="7" t="str">
        <f>VLOOKUP(M322,'Convert table'!$A$1:$B$15,2,0)</f>
        <v>Khởi đầu</v>
      </c>
      <c r="M322" s="8" t="str">
        <f t="shared" si="21"/>
        <v>A1.1</v>
      </c>
      <c r="N322" s="58" t="str">
        <f>VLOOKUP(M322,'Convert table'!$A$1:$C$15,3,0)</f>
        <v>VNU-ETP 1</v>
      </c>
    </row>
    <row r="323" spans="1:14" ht="18" customHeight="1" x14ac:dyDescent="0.25">
      <c r="A323" s="7">
        <v>313</v>
      </c>
      <c r="B323" s="48" t="s">
        <v>3169</v>
      </c>
      <c r="C323" s="49" t="s">
        <v>3170</v>
      </c>
      <c r="D323" s="50" t="s">
        <v>1297</v>
      </c>
      <c r="E323" s="50" t="s">
        <v>3171</v>
      </c>
      <c r="F323" s="50">
        <v>160833</v>
      </c>
      <c r="G323" s="9">
        <v>32</v>
      </c>
      <c r="H323" s="9">
        <v>26</v>
      </c>
      <c r="I323" s="57">
        <v>3</v>
      </c>
      <c r="J323" s="9">
        <v>5</v>
      </c>
      <c r="K323" s="37">
        <f t="shared" si="20"/>
        <v>66</v>
      </c>
      <c r="L323" s="7" t="str">
        <f>VLOOKUP(M323,'Convert table'!$A$1:$B$15,2,0)</f>
        <v>Khởi đầu</v>
      </c>
      <c r="M323" s="8" t="str">
        <f t="shared" si="21"/>
        <v>A1.1</v>
      </c>
      <c r="N323" s="58" t="str">
        <f>VLOOKUP(M323,'Convert table'!$A$1:$C$15,3,0)</f>
        <v>VNU-ETP 1</v>
      </c>
    </row>
    <row r="324" spans="1:14" ht="18" customHeight="1" x14ac:dyDescent="0.25">
      <c r="A324" s="7">
        <v>314</v>
      </c>
      <c r="B324" s="48" t="s">
        <v>3172</v>
      </c>
      <c r="C324" s="49" t="s">
        <v>3173</v>
      </c>
      <c r="D324" s="50" t="s">
        <v>737</v>
      </c>
      <c r="E324" s="50" t="s">
        <v>3174</v>
      </c>
      <c r="F324" s="50">
        <v>160834</v>
      </c>
      <c r="G324" s="9">
        <v>35</v>
      </c>
      <c r="H324" s="9">
        <v>30</v>
      </c>
      <c r="I324" s="57">
        <v>0</v>
      </c>
      <c r="J324" s="9">
        <v>0</v>
      </c>
      <c r="K324" s="37">
        <f t="shared" si="20"/>
        <v>65</v>
      </c>
      <c r="L324" s="7" t="str">
        <f>VLOOKUP(M324,'Convert table'!$A$1:$B$15,2,0)</f>
        <v>Khởi đầu</v>
      </c>
      <c r="M324" s="8" t="str">
        <f t="shared" si="21"/>
        <v>A1.1</v>
      </c>
      <c r="N324" s="58" t="str">
        <f>VLOOKUP(M324,'Convert table'!$A$1:$C$15,3,0)</f>
        <v>VNU-ETP 1</v>
      </c>
    </row>
    <row r="325" spans="1:14" ht="18" customHeight="1" x14ac:dyDescent="0.25">
      <c r="A325" s="7">
        <v>315</v>
      </c>
      <c r="B325" s="48" t="s">
        <v>3175</v>
      </c>
      <c r="C325" s="49" t="s">
        <v>854</v>
      </c>
      <c r="D325" s="50" t="s">
        <v>631</v>
      </c>
      <c r="E325" s="50" t="s">
        <v>3176</v>
      </c>
      <c r="F325" s="50">
        <v>160835</v>
      </c>
      <c r="G325" s="9">
        <v>29</v>
      </c>
      <c r="H325" s="9">
        <v>48</v>
      </c>
      <c r="I325" s="57">
        <v>12</v>
      </c>
      <c r="J325" s="9">
        <v>20</v>
      </c>
      <c r="K325" s="37">
        <f t="shared" si="20"/>
        <v>109</v>
      </c>
      <c r="L325" s="7" t="str">
        <f>VLOOKUP(M325,'Convert table'!$A$1:$B$15,2,0)</f>
        <v>Sơ cấp</v>
      </c>
      <c r="M325" s="8" t="str">
        <f t="shared" si="21"/>
        <v>A2.1</v>
      </c>
      <c r="N325" s="58" t="str">
        <f>VLOOKUP(M325,'Convert table'!$A$1:$C$15,3,0)</f>
        <v>VNU-ETP 3</v>
      </c>
    </row>
    <row r="326" spans="1:14" ht="18" customHeight="1" x14ac:dyDescent="0.25">
      <c r="A326" s="7">
        <v>316</v>
      </c>
      <c r="B326" s="48" t="s">
        <v>265</v>
      </c>
      <c r="C326" s="49" t="s">
        <v>141</v>
      </c>
      <c r="D326" s="50" t="s">
        <v>500</v>
      </c>
      <c r="E326" s="50" t="s">
        <v>3177</v>
      </c>
      <c r="F326" s="50">
        <v>160836</v>
      </c>
      <c r="G326" s="9">
        <v>24</v>
      </c>
      <c r="H326" s="9">
        <v>36</v>
      </c>
      <c r="I326" s="57">
        <v>3</v>
      </c>
      <c r="J326" s="9">
        <v>0</v>
      </c>
      <c r="K326" s="37">
        <f t="shared" si="20"/>
        <v>63</v>
      </c>
      <c r="L326" s="7" t="str">
        <f>VLOOKUP(M326,'Convert table'!$A$1:$B$15,2,0)</f>
        <v>Khởi đầu</v>
      </c>
      <c r="M326" s="8" t="str">
        <f t="shared" si="21"/>
        <v>A1.1</v>
      </c>
      <c r="N326" s="58" t="str">
        <f>VLOOKUP(M326,'Convert table'!$A$1:$C$15,3,0)</f>
        <v>VNU-ETP 1</v>
      </c>
    </row>
    <row r="327" spans="1:14" ht="18" customHeight="1" x14ac:dyDescent="0.25">
      <c r="A327" s="7">
        <v>317</v>
      </c>
      <c r="B327" s="48" t="s">
        <v>196</v>
      </c>
      <c r="C327" s="49" t="s">
        <v>295</v>
      </c>
      <c r="D327" s="50" t="s">
        <v>383</v>
      </c>
      <c r="E327" s="50" t="s">
        <v>3178</v>
      </c>
      <c r="F327" s="50">
        <v>160837</v>
      </c>
      <c r="G327" s="9">
        <v>27</v>
      </c>
      <c r="H327" s="9">
        <v>20</v>
      </c>
      <c r="I327" s="57">
        <v>11</v>
      </c>
      <c r="J327" s="9">
        <v>8</v>
      </c>
      <c r="K327" s="37">
        <f t="shared" si="20"/>
        <v>66</v>
      </c>
      <c r="L327" s="7" t="str">
        <f>VLOOKUP(M327,'Convert table'!$A$1:$B$15,2,0)</f>
        <v>Khởi đầu</v>
      </c>
      <c r="M327" s="8" t="str">
        <f t="shared" si="21"/>
        <v>A1.1</v>
      </c>
      <c r="N327" s="58" t="str">
        <f>VLOOKUP(M327,'Convert table'!$A$1:$C$15,3,0)</f>
        <v>VNU-ETP 1</v>
      </c>
    </row>
    <row r="328" spans="1:14" ht="18" customHeight="1" x14ac:dyDescent="0.25">
      <c r="A328" s="7">
        <v>318</v>
      </c>
      <c r="B328" s="48" t="s">
        <v>3179</v>
      </c>
      <c r="C328" s="49" t="s">
        <v>295</v>
      </c>
      <c r="D328" s="50" t="s">
        <v>2345</v>
      </c>
      <c r="E328" s="50" t="s">
        <v>3180</v>
      </c>
      <c r="F328" s="50">
        <v>160838</v>
      </c>
      <c r="G328" s="9">
        <v>45</v>
      </c>
      <c r="H328" s="9">
        <v>27</v>
      </c>
      <c r="I328" s="57">
        <v>0</v>
      </c>
      <c r="J328" s="9">
        <v>0</v>
      </c>
      <c r="K328" s="37">
        <f t="shared" si="20"/>
        <v>72</v>
      </c>
      <c r="L328" s="7" t="str">
        <f>VLOOKUP(M328,'Convert table'!$A$1:$B$15,2,0)</f>
        <v>Khởi đầu</v>
      </c>
      <c r="M328" s="8" t="str">
        <f t="shared" si="21"/>
        <v>A1.1</v>
      </c>
      <c r="N328" s="58" t="str">
        <f>VLOOKUP(M328,'Convert table'!$A$1:$C$15,3,0)</f>
        <v>VNU-ETP 1</v>
      </c>
    </row>
    <row r="329" spans="1:14" ht="18" customHeight="1" x14ac:dyDescent="0.25">
      <c r="A329" s="7">
        <v>319</v>
      </c>
      <c r="B329" s="48" t="s">
        <v>3181</v>
      </c>
      <c r="C329" s="49" t="s">
        <v>295</v>
      </c>
      <c r="D329" s="50" t="s">
        <v>3182</v>
      </c>
      <c r="E329" s="50" t="s">
        <v>3183</v>
      </c>
      <c r="F329" s="50">
        <v>160839</v>
      </c>
      <c r="G329" s="9">
        <v>28</v>
      </c>
      <c r="H329" s="9">
        <v>33</v>
      </c>
      <c r="I329" s="57">
        <v>20</v>
      </c>
      <c r="J329" s="9">
        <v>23</v>
      </c>
      <c r="K329" s="37">
        <f t="shared" si="20"/>
        <v>104</v>
      </c>
      <c r="L329" s="7" t="str">
        <f>VLOOKUP(M329,'Convert table'!$A$1:$B$15,2,0)</f>
        <v>Sơ cấp</v>
      </c>
      <c r="M329" s="8" t="str">
        <f t="shared" si="21"/>
        <v>A2.1</v>
      </c>
      <c r="N329" s="58" t="str">
        <f>VLOOKUP(M329,'Convert table'!$A$1:$C$15,3,0)</f>
        <v>VNU-ETP 3</v>
      </c>
    </row>
    <row r="330" spans="1:14" ht="18" customHeight="1" x14ac:dyDescent="0.25">
      <c r="A330" s="7">
        <v>320</v>
      </c>
      <c r="B330" s="48" t="s">
        <v>3184</v>
      </c>
      <c r="C330" s="49" t="s">
        <v>197</v>
      </c>
      <c r="D330" s="50" t="s">
        <v>947</v>
      </c>
      <c r="E330" s="50" t="s">
        <v>3185</v>
      </c>
      <c r="F330" s="50">
        <v>160840</v>
      </c>
      <c r="G330" s="9">
        <v>58</v>
      </c>
      <c r="H330" s="9">
        <v>59</v>
      </c>
      <c r="I330" s="57">
        <v>29</v>
      </c>
      <c r="J330" s="9">
        <v>46</v>
      </c>
      <c r="K330" s="37">
        <f t="shared" si="20"/>
        <v>192</v>
      </c>
      <c r="L330" s="7" t="str">
        <f>VLOOKUP(M330,'Convert table'!$A$1:$B$15,2,0)</f>
        <v>Sơ trung cấp</v>
      </c>
      <c r="M330" s="8" t="str">
        <f t="shared" si="21"/>
        <v>B1.2</v>
      </c>
      <c r="N330" s="58" t="str">
        <f>VLOOKUP(M330,'Convert table'!$A$1:$C$15,3,0)</f>
        <v>VNU-ETP 6</v>
      </c>
    </row>
    <row r="331" spans="1:14" ht="18" customHeight="1" x14ac:dyDescent="0.25">
      <c r="A331" s="7">
        <v>321</v>
      </c>
      <c r="B331" s="48" t="s">
        <v>3186</v>
      </c>
      <c r="C331" s="49" t="s">
        <v>197</v>
      </c>
      <c r="D331" s="50" t="s">
        <v>3187</v>
      </c>
      <c r="E331" s="50" t="s">
        <v>3188</v>
      </c>
      <c r="F331" s="50">
        <v>160841</v>
      </c>
      <c r="G331" s="9">
        <v>54</v>
      </c>
      <c r="H331" s="9">
        <v>56</v>
      </c>
      <c r="I331" s="57">
        <v>13</v>
      </c>
      <c r="J331" s="9">
        <v>18</v>
      </c>
      <c r="K331" s="37">
        <f t="shared" si="20"/>
        <v>141</v>
      </c>
      <c r="L331" s="7" t="str">
        <f>VLOOKUP(M331,'Convert table'!$A$1:$B$15,2,0)</f>
        <v>Sơ cấp</v>
      </c>
      <c r="M331" s="8" t="str">
        <f t="shared" si="21"/>
        <v>A2.2</v>
      </c>
      <c r="N331" s="58" t="str">
        <f>VLOOKUP(M331,'Convert table'!$A$1:$C$15,3,0)</f>
        <v>VNU-ETP 4</v>
      </c>
    </row>
    <row r="332" spans="1:14" ht="18" customHeight="1" x14ac:dyDescent="0.25">
      <c r="A332" s="7">
        <v>322</v>
      </c>
      <c r="B332" s="48" t="s">
        <v>2720</v>
      </c>
      <c r="C332" s="49" t="s">
        <v>142</v>
      </c>
      <c r="D332" s="50" t="s">
        <v>3189</v>
      </c>
      <c r="E332" s="50" t="s">
        <v>3190</v>
      </c>
      <c r="F332" s="50">
        <v>160842</v>
      </c>
      <c r="G332" s="9">
        <v>36</v>
      </c>
      <c r="H332" s="9">
        <v>27</v>
      </c>
      <c r="I332" s="57">
        <v>3</v>
      </c>
      <c r="J332" s="9">
        <v>0</v>
      </c>
      <c r="K332" s="37">
        <f t="shared" si="20"/>
        <v>66</v>
      </c>
      <c r="L332" s="7" t="str">
        <f>VLOOKUP(M332,'Convert table'!$A$1:$B$15,2,0)</f>
        <v>Khởi đầu</v>
      </c>
      <c r="M332" s="8" t="str">
        <f t="shared" si="21"/>
        <v>A1.1</v>
      </c>
      <c r="N332" s="58" t="str">
        <f>VLOOKUP(M332,'Convert table'!$A$1:$C$15,3,0)</f>
        <v>VNU-ETP 1</v>
      </c>
    </row>
    <row r="333" spans="1:14" ht="18" customHeight="1" x14ac:dyDescent="0.25">
      <c r="A333" s="7">
        <v>323</v>
      </c>
      <c r="B333" s="48" t="s">
        <v>3191</v>
      </c>
      <c r="C333" s="49" t="s">
        <v>142</v>
      </c>
      <c r="D333" s="50" t="s">
        <v>1478</v>
      </c>
      <c r="E333" s="50" t="s">
        <v>3192</v>
      </c>
      <c r="F333" s="50">
        <v>160843</v>
      </c>
      <c r="G333" s="9">
        <v>29</v>
      </c>
      <c r="H333" s="9">
        <v>23</v>
      </c>
      <c r="I333" s="57">
        <v>11</v>
      </c>
      <c r="J333" s="9">
        <v>8</v>
      </c>
      <c r="K333" s="37">
        <f t="shared" ref="K333:K364" si="22">G333+H333+I333+J333</f>
        <v>71</v>
      </c>
      <c r="L333" s="7" t="str">
        <f>VLOOKUP(M333,'Convert table'!$A$1:$B$15,2,0)</f>
        <v>Khởi đầu</v>
      </c>
      <c r="M333" s="8" t="str">
        <f t="shared" ref="M333:M353" si="23">IF(K333&gt;=376,"C2.2",IF(K333&gt;=351,"C2.1",IF(K333&gt;=326,"C1.2",IF(K333&gt;=301,"C1.1",IF(K333&gt;=276,"B2.2",IF(K333&gt;=251,"B2.1",IF(K333&gt;=226,"B1.4",IF(K333&gt;=201,"B1.3",IF(K333&gt;=176,"B1.2",IF(K333&gt;=151,"B1.1",IF(K333&gt;=126,"A2.2",IF(K333&gt;=101,"A2.1",IF(K333&gt;=76,"A1.2","A1.1")))))))))))))</f>
        <v>A1.1</v>
      </c>
      <c r="N333" s="58" t="str">
        <f>VLOOKUP(M333,'Convert table'!$A$1:$C$15,3,0)</f>
        <v>VNU-ETP 1</v>
      </c>
    </row>
    <row r="334" spans="1:14" ht="18" customHeight="1" x14ac:dyDescent="0.25">
      <c r="A334" s="7">
        <v>324</v>
      </c>
      <c r="B334" s="48" t="s">
        <v>1561</v>
      </c>
      <c r="C334" s="49" t="s">
        <v>142</v>
      </c>
      <c r="D334" s="50" t="s">
        <v>1644</v>
      </c>
      <c r="E334" s="50" t="s">
        <v>3193</v>
      </c>
      <c r="F334" s="50">
        <v>160844</v>
      </c>
      <c r="G334" s="9">
        <v>36</v>
      </c>
      <c r="H334" s="9">
        <v>31</v>
      </c>
      <c r="I334" s="57">
        <v>13</v>
      </c>
      <c r="J334" s="9">
        <v>26</v>
      </c>
      <c r="K334" s="37">
        <f t="shared" si="22"/>
        <v>106</v>
      </c>
      <c r="L334" s="7" t="str">
        <f>VLOOKUP(M334,'Convert table'!$A$1:$B$15,2,0)</f>
        <v>Sơ cấp</v>
      </c>
      <c r="M334" s="8" t="str">
        <f t="shared" si="23"/>
        <v>A2.1</v>
      </c>
      <c r="N334" s="58" t="str">
        <f>VLOOKUP(M334,'Convert table'!$A$1:$C$15,3,0)</f>
        <v>VNU-ETP 3</v>
      </c>
    </row>
    <row r="335" spans="1:14" ht="18" customHeight="1" x14ac:dyDescent="0.25">
      <c r="A335" s="7">
        <v>325</v>
      </c>
      <c r="B335" s="48" t="s">
        <v>3194</v>
      </c>
      <c r="C335" s="49" t="s">
        <v>142</v>
      </c>
      <c r="D335" s="50" t="s">
        <v>640</v>
      </c>
      <c r="E335" s="50" t="s">
        <v>3195</v>
      </c>
      <c r="F335" s="50">
        <v>160845</v>
      </c>
      <c r="G335" s="9">
        <v>25</v>
      </c>
      <c r="H335" s="9">
        <v>28</v>
      </c>
      <c r="I335" s="57">
        <v>17</v>
      </c>
      <c r="J335" s="9">
        <v>22</v>
      </c>
      <c r="K335" s="37">
        <f t="shared" si="22"/>
        <v>92</v>
      </c>
      <c r="L335" s="7" t="str">
        <f>VLOOKUP(M335,'Convert table'!$A$1:$B$15,2,0)</f>
        <v>Khởi đầu</v>
      </c>
      <c r="M335" s="8" t="str">
        <f t="shared" si="23"/>
        <v>A1.2</v>
      </c>
      <c r="N335" s="58" t="str">
        <f>VLOOKUP(M335,'Convert table'!$A$1:$C$15,3,0)</f>
        <v>VNU-ETP 2</v>
      </c>
    </row>
    <row r="336" spans="1:14" ht="18" customHeight="1" x14ac:dyDescent="0.25">
      <c r="A336" s="7">
        <v>326</v>
      </c>
      <c r="B336" s="48" t="s">
        <v>219</v>
      </c>
      <c r="C336" s="49" t="s">
        <v>1207</v>
      </c>
      <c r="D336" s="50" t="s">
        <v>585</v>
      </c>
      <c r="E336" s="50" t="s">
        <v>3196</v>
      </c>
      <c r="F336" s="50">
        <v>160846</v>
      </c>
      <c r="G336" s="9">
        <v>21</v>
      </c>
      <c r="H336" s="9">
        <v>38</v>
      </c>
      <c r="I336" s="66">
        <v>0</v>
      </c>
      <c r="J336" s="9">
        <v>0</v>
      </c>
      <c r="K336" s="37">
        <f t="shared" si="22"/>
        <v>59</v>
      </c>
      <c r="L336" s="7" t="str">
        <f>VLOOKUP(M336,'Convert table'!$A$1:$B$15,2,0)</f>
        <v>Khởi đầu</v>
      </c>
      <c r="M336" s="8" t="str">
        <f t="shared" si="23"/>
        <v>A1.1</v>
      </c>
      <c r="N336" s="58" t="str">
        <f>VLOOKUP(M336,'Convert table'!$A$1:$C$15,3,0)</f>
        <v>VNU-ETP 1</v>
      </c>
    </row>
    <row r="337" spans="1:14" ht="18" customHeight="1" x14ac:dyDescent="0.25">
      <c r="A337" s="7">
        <v>327</v>
      </c>
      <c r="B337" s="48" t="s">
        <v>1248</v>
      </c>
      <c r="C337" s="49" t="s">
        <v>1214</v>
      </c>
      <c r="D337" s="50" t="s">
        <v>1478</v>
      </c>
      <c r="E337" s="50" t="s">
        <v>3197</v>
      </c>
      <c r="F337" s="50">
        <v>160847</v>
      </c>
      <c r="G337" s="9">
        <v>32</v>
      </c>
      <c r="H337" s="9">
        <v>38</v>
      </c>
      <c r="I337" s="66">
        <v>0</v>
      </c>
      <c r="J337" s="9">
        <v>0</v>
      </c>
      <c r="K337" s="37">
        <f t="shared" si="22"/>
        <v>70</v>
      </c>
      <c r="L337" s="7" t="str">
        <f>VLOOKUP(M337,'Convert table'!$A$1:$B$15,2,0)</f>
        <v>Khởi đầu</v>
      </c>
      <c r="M337" s="8" t="str">
        <f t="shared" si="23"/>
        <v>A1.1</v>
      </c>
      <c r="N337" s="58" t="str">
        <f>VLOOKUP(M337,'Convert table'!$A$1:$C$15,3,0)</f>
        <v>VNU-ETP 1</v>
      </c>
    </row>
    <row r="338" spans="1:14" ht="18" customHeight="1" x14ac:dyDescent="0.25">
      <c r="A338" s="7">
        <v>328</v>
      </c>
      <c r="B338" s="48" t="s">
        <v>1146</v>
      </c>
      <c r="C338" s="49" t="s">
        <v>143</v>
      </c>
      <c r="D338" s="50" t="s">
        <v>3198</v>
      </c>
      <c r="E338" s="50" t="s">
        <v>3199</v>
      </c>
      <c r="F338" s="50">
        <v>160848</v>
      </c>
      <c r="G338" s="9">
        <v>41</v>
      </c>
      <c r="H338" s="9">
        <v>48</v>
      </c>
      <c r="I338" s="57">
        <v>11</v>
      </c>
      <c r="J338" s="9">
        <v>41</v>
      </c>
      <c r="K338" s="37">
        <f t="shared" si="22"/>
        <v>141</v>
      </c>
      <c r="L338" s="7" t="str">
        <f>VLOOKUP(M338,'Convert table'!$A$1:$B$15,2,0)</f>
        <v>Sơ cấp</v>
      </c>
      <c r="M338" s="8" t="str">
        <f t="shared" si="23"/>
        <v>A2.2</v>
      </c>
      <c r="N338" s="58" t="str">
        <f>VLOOKUP(M338,'Convert table'!$A$1:$C$15,3,0)</f>
        <v>VNU-ETP 4</v>
      </c>
    </row>
    <row r="339" spans="1:14" ht="18" customHeight="1" x14ac:dyDescent="0.25">
      <c r="A339" s="7">
        <v>329</v>
      </c>
      <c r="B339" s="48" t="s">
        <v>2023</v>
      </c>
      <c r="C339" s="49" t="s">
        <v>143</v>
      </c>
      <c r="D339" s="50" t="s">
        <v>830</v>
      </c>
      <c r="E339" s="50" t="s">
        <v>3200</v>
      </c>
      <c r="F339" s="50">
        <v>160849</v>
      </c>
      <c r="G339" s="9">
        <v>28</v>
      </c>
      <c r="H339" s="9">
        <v>23</v>
      </c>
      <c r="I339" s="66">
        <v>0</v>
      </c>
      <c r="J339" s="9">
        <v>0</v>
      </c>
      <c r="K339" s="37">
        <f t="shared" si="22"/>
        <v>51</v>
      </c>
      <c r="L339" s="7" t="str">
        <f>VLOOKUP(M339,'Convert table'!$A$1:$B$15,2,0)</f>
        <v>Khởi đầu</v>
      </c>
      <c r="M339" s="8" t="str">
        <f t="shared" si="23"/>
        <v>A1.1</v>
      </c>
      <c r="N339" s="58" t="str">
        <f>VLOOKUP(M339,'Convert table'!$A$1:$C$15,3,0)</f>
        <v>VNU-ETP 1</v>
      </c>
    </row>
    <row r="340" spans="1:14" ht="18" customHeight="1" x14ac:dyDescent="0.25">
      <c r="A340" s="7">
        <v>330</v>
      </c>
      <c r="B340" s="48" t="s">
        <v>3201</v>
      </c>
      <c r="C340" s="49" t="s">
        <v>143</v>
      </c>
      <c r="D340" s="50" t="s">
        <v>833</v>
      </c>
      <c r="E340" s="50" t="s">
        <v>3202</v>
      </c>
      <c r="F340" s="50">
        <v>160850</v>
      </c>
      <c r="G340" s="9">
        <v>74</v>
      </c>
      <c r="H340" s="9">
        <v>64</v>
      </c>
      <c r="I340" s="57">
        <v>45</v>
      </c>
      <c r="J340" s="9">
        <v>35</v>
      </c>
      <c r="K340" s="37">
        <f t="shared" si="22"/>
        <v>218</v>
      </c>
      <c r="L340" s="7" t="str">
        <f>VLOOKUP(M340,'Convert table'!$A$1:$B$15,2,0)</f>
        <v>Trung cấp</v>
      </c>
      <c r="M340" s="8" t="str">
        <f t="shared" si="23"/>
        <v>B1.3</v>
      </c>
      <c r="N340" s="58" t="str">
        <f>VLOOKUP(M340,'Convert table'!$A$1:$C$15,3,0)</f>
        <v>VNU-ETP 7</v>
      </c>
    </row>
    <row r="341" spans="1:14" ht="18" customHeight="1" x14ac:dyDescent="0.25">
      <c r="A341" s="7">
        <v>331</v>
      </c>
      <c r="B341" s="48" t="s">
        <v>1588</v>
      </c>
      <c r="C341" s="49" t="s">
        <v>143</v>
      </c>
      <c r="D341" s="50" t="s">
        <v>1478</v>
      </c>
      <c r="E341" s="50" t="s">
        <v>3203</v>
      </c>
      <c r="F341" s="50">
        <v>160851</v>
      </c>
      <c r="G341" s="9">
        <v>61</v>
      </c>
      <c r="H341" s="9">
        <v>73</v>
      </c>
      <c r="I341" s="57">
        <v>25</v>
      </c>
      <c r="J341" s="9">
        <v>22</v>
      </c>
      <c r="K341" s="37">
        <f t="shared" si="22"/>
        <v>181</v>
      </c>
      <c r="L341" s="7" t="str">
        <f>VLOOKUP(M341,'Convert table'!$A$1:$B$15,2,0)</f>
        <v>Sơ trung cấp</v>
      </c>
      <c r="M341" s="8" t="str">
        <f t="shared" si="23"/>
        <v>B1.2</v>
      </c>
      <c r="N341" s="58" t="str">
        <f>VLOOKUP(M341,'Convert table'!$A$1:$C$15,3,0)</f>
        <v>VNU-ETP 6</v>
      </c>
    </row>
    <row r="342" spans="1:14" ht="18" customHeight="1" x14ac:dyDescent="0.25">
      <c r="A342" s="7">
        <v>332</v>
      </c>
      <c r="B342" s="48" t="s">
        <v>3204</v>
      </c>
      <c r="C342" s="49" t="s">
        <v>143</v>
      </c>
      <c r="D342" s="50" t="s">
        <v>742</v>
      </c>
      <c r="E342" s="50" t="s">
        <v>3205</v>
      </c>
      <c r="F342" s="50">
        <v>160852</v>
      </c>
      <c r="G342" s="9">
        <v>45</v>
      </c>
      <c r="H342" s="9">
        <v>53</v>
      </c>
      <c r="I342" s="57">
        <v>20</v>
      </c>
      <c r="J342" s="9">
        <v>26</v>
      </c>
      <c r="K342" s="37">
        <f t="shared" si="22"/>
        <v>144</v>
      </c>
      <c r="L342" s="7" t="str">
        <f>VLOOKUP(M342,'Convert table'!$A$1:$B$15,2,0)</f>
        <v>Sơ cấp</v>
      </c>
      <c r="M342" s="8" t="str">
        <f t="shared" si="23"/>
        <v>A2.2</v>
      </c>
      <c r="N342" s="58" t="str">
        <f>VLOOKUP(M342,'Convert table'!$A$1:$C$15,3,0)</f>
        <v>VNU-ETP 4</v>
      </c>
    </row>
    <row r="343" spans="1:14" ht="18" customHeight="1" x14ac:dyDescent="0.25">
      <c r="A343" s="7">
        <v>333</v>
      </c>
      <c r="B343" s="48" t="s">
        <v>158</v>
      </c>
      <c r="C343" s="49" t="s">
        <v>143</v>
      </c>
      <c r="D343" s="50" t="s">
        <v>619</v>
      </c>
      <c r="E343" s="50" t="s">
        <v>3206</v>
      </c>
      <c r="F343" s="50">
        <v>160853</v>
      </c>
      <c r="G343" s="9">
        <v>29</v>
      </c>
      <c r="H343" s="9">
        <v>34</v>
      </c>
      <c r="I343" s="57">
        <v>17</v>
      </c>
      <c r="J343" s="9">
        <v>26</v>
      </c>
      <c r="K343" s="37">
        <f t="shared" si="22"/>
        <v>106</v>
      </c>
      <c r="L343" s="7" t="str">
        <f>VLOOKUP(M343,'Convert table'!$A$1:$B$15,2,0)</f>
        <v>Sơ cấp</v>
      </c>
      <c r="M343" s="8" t="str">
        <f t="shared" si="23"/>
        <v>A2.1</v>
      </c>
      <c r="N343" s="58" t="str">
        <f>VLOOKUP(M343,'Convert table'!$A$1:$C$15,3,0)</f>
        <v>VNU-ETP 3</v>
      </c>
    </row>
    <row r="344" spans="1:14" ht="18" customHeight="1" x14ac:dyDescent="0.25">
      <c r="A344" s="7">
        <v>334</v>
      </c>
      <c r="B344" s="48" t="s">
        <v>3207</v>
      </c>
      <c r="C344" s="49" t="s">
        <v>143</v>
      </c>
      <c r="D344" s="50" t="s">
        <v>657</v>
      </c>
      <c r="E344" s="50" t="s">
        <v>3208</v>
      </c>
      <c r="F344" s="50">
        <v>160854</v>
      </c>
      <c r="G344" s="9">
        <v>48</v>
      </c>
      <c r="H344" s="9">
        <v>44</v>
      </c>
      <c r="I344" s="57">
        <v>13</v>
      </c>
      <c r="J344" s="9">
        <v>30</v>
      </c>
      <c r="K344" s="37">
        <f t="shared" si="22"/>
        <v>135</v>
      </c>
      <c r="L344" s="7" t="str">
        <f>VLOOKUP(M344,'Convert table'!$A$1:$B$15,2,0)</f>
        <v>Sơ cấp</v>
      </c>
      <c r="M344" s="8" t="str">
        <f t="shared" si="23"/>
        <v>A2.2</v>
      </c>
      <c r="N344" s="58" t="str">
        <f>VLOOKUP(M344,'Convert table'!$A$1:$C$15,3,0)</f>
        <v>VNU-ETP 4</v>
      </c>
    </row>
    <row r="345" spans="1:14" ht="18" customHeight="1" x14ac:dyDescent="0.25">
      <c r="A345" s="7">
        <v>335</v>
      </c>
      <c r="B345" s="48" t="s">
        <v>3209</v>
      </c>
      <c r="C345" s="49" t="s">
        <v>143</v>
      </c>
      <c r="D345" s="50" t="s">
        <v>3210</v>
      </c>
      <c r="E345" s="50" t="s">
        <v>3211</v>
      </c>
      <c r="F345" s="50">
        <v>160855</v>
      </c>
      <c r="G345" s="9">
        <v>38</v>
      </c>
      <c r="H345" s="9">
        <v>33</v>
      </c>
      <c r="I345" s="57">
        <v>13</v>
      </c>
      <c r="J345" s="9">
        <v>26</v>
      </c>
      <c r="K345" s="37">
        <f t="shared" si="22"/>
        <v>110</v>
      </c>
      <c r="L345" s="7" t="str">
        <f>VLOOKUP(M345,'Convert table'!$A$1:$B$15,2,0)</f>
        <v>Sơ cấp</v>
      </c>
      <c r="M345" s="8" t="str">
        <f t="shared" si="23"/>
        <v>A2.1</v>
      </c>
      <c r="N345" s="58" t="str">
        <f>VLOOKUP(M345,'Convert table'!$A$1:$C$15,3,0)</f>
        <v>VNU-ETP 3</v>
      </c>
    </row>
    <row r="346" spans="1:14" ht="18" customHeight="1" x14ac:dyDescent="0.25">
      <c r="A346" s="7">
        <v>336</v>
      </c>
      <c r="B346" s="48" t="s">
        <v>1027</v>
      </c>
      <c r="C346" s="49" t="s">
        <v>143</v>
      </c>
      <c r="D346" s="50" t="s">
        <v>371</v>
      </c>
      <c r="E346" s="50" t="s">
        <v>3212</v>
      </c>
      <c r="F346" s="50">
        <v>160856</v>
      </c>
      <c r="G346" s="9">
        <v>41</v>
      </c>
      <c r="H346" s="9">
        <v>43</v>
      </c>
      <c r="I346" s="57">
        <v>17</v>
      </c>
      <c r="J346" s="9">
        <v>26</v>
      </c>
      <c r="K346" s="37">
        <f t="shared" si="22"/>
        <v>127</v>
      </c>
      <c r="L346" s="7" t="str">
        <f>VLOOKUP(M346,'Convert table'!$A$1:$B$15,2,0)</f>
        <v>Sơ cấp</v>
      </c>
      <c r="M346" s="8" t="str">
        <f t="shared" si="23"/>
        <v>A2.2</v>
      </c>
      <c r="N346" s="58" t="str">
        <f>VLOOKUP(M346,'Convert table'!$A$1:$C$15,3,0)</f>
        <v>VNU-ETP 4</v>
      </c>
    </row>
    <row r="347" spans="1:14" ht="18" customHeight="1" x14ac:dyDescent="0.25">
      <c r="A347" s="7">
        <v>337</v>
      </c>
      <c r="B347" s="48" t="s">
        <v>1132</v>
      </c>
      <c r="C347" s="49" t="s">
        <v>1238</v>
      </c>
      <c r="D347" s="50" t="s">
        <v>3213</v>
      </c>
      <c r="E347" s="50" t="s">
        <v>3214</v>
      </c>
      <c r="F347" s="50">
        <v>160857</v>
      </c>
      <c r="G347" s="9">
        <v>34</v>
      </c>
      <c r="H347" s="9">
        <v>44</v>
      </c>
      <c r="I347" s="57">
        <v>7</v>
      </c>
      <c r="J347" s="9">
        <v>18</v>
      </c>
      <c r="K347" s="37">
        <f t="shared" si="22"/>
        <v>103</v>
      </c>
      <c r="L347" s="7" t="str">
        <f>VLOOKUP(M347,'Convert table'!$A$1:$B$15,2,0)</f>
        <v>Sơ cấp</v>
      </c>
      <c r="M347" s="8" t="str">
        <f t="shared" si="23"/>
        <v>A2.1</v>
      </c>
      <c r="N347" s="58" t="str">
        <f>VLOOKUP(M347,'Convert table'!$A$1:$C$15,3,0)</f>
        <v>VNU-ETP 3</v>
      </c>
    </row>
    <row r="348" spans="1:14" ht="18" customHeight="1" x14ac:dyDescent="0.25">
      <c r="A348" s="7">
        <v>338</v>
      </c>
      <c r="B348" s="48" t="s">
        <v>221</v>
      </c>
      <c r="C348" s="49" t="s">
        <v>1238</v>
      </c>
      <c r="D348" s="50" t="s">
        <v>1522</v>
      </c>
      <c r="E348" s="50" t="s">
        <v>3215</v>
      </c>
      <c r="F348" s="50">
        <v>160858</v>
      </c>
      <c r="G348" s="9">
        <v>47</v>
      </c>
      <c r="H348" s="9">
        <v>59</v>
      </c>
      <c r="I348" s="57">
        <v>17</v>
      </c>
      <c r="J348" s="9">
        <v>39</v>
      </c>
      <c r="K348" s="37">
        <f t="shared" si="22"/>
        <v>162</v>
      </c>
      <c r="L348" s="7" t="str">
        <f>VLOOKUP(M348,'Convert table'!$A$1:$B$15,2,0)</f>
        <v>Sơ trung cấp</v>
      </c>
      <c r="M348" s="8" t="str">
        <f t="shared" si="23"/>
        <v>B1.1</v>
      </c>
      <c r="N348" s="58" t="str">
        <f>VLOOKUP(M348,'Convert table'!$A$1:$C$15,3,0)</f>
        <v>VNU-ETP 5</v>
      </c>
    </row>
    <row r="349" spans="1:14" ht="18" customHeight="1" x14ac:dyDescent="0.25">
      <c r="A349" s="7">
        <v>339</v>
      </c>
      <c r="B349" s="48" t="s">
        <v>277</v>
      </c>
      <c r="C349" s="49" t="s">
        <v>1238</v>
      </c>
      <c r="D349" s="50" t="s">
        <v>1411</v>
      </c>
      <c r="E349" s="50" t="s">
        <v>3216</v>
      </c>
      <c r="F349" s="50">
        <v>160859</v>
      </c>
      <c r="G349" s="9">
        <v>33</v>
      </c>
      <c r="H349" s="9">
        <v>50</v>
      </c>
      <c r="I349" s="57">
        <v>17</v>
      </c>
      <c r="J349" s="9">
        <v>26</v>
      </c>
      <c r="K349" s="37">
        <f t="shared" si="22"/>
        <v>126</v>
      </c>
      <c r="L349" s="7" t="str">
        <f>VLOOKUP(M349,'Convert table'!$A$1:$B$15,2,0)</f>
        <v>Sơ cấp</v>
      </c>
      <c r="M349" s="8" t="str">
        <f t="shared" si="23"/>
        <v>A2.2</v>
      </c>
      <c r="N349" s="58" t="str">
        <f>VLOOKUP(M349,'Convert table'!$A$1:$C$15,3,0)</f>
        <v>VNU-ETP 4</v>
      </c>
    </row>
    <row r="350" spans="1:14" ht="18" customHeight="1" x14ac:dyDescent="0.25">
      <c r="A350" s="7">
        <v>340</v>
      </c>
      <c r="B350" s="48" t="s">
        <v>1071</v>
      </c>
      <c r="C350" s="49" t="s">
        <v>1238</v>
      </c>
      <c r="D350" s="50" t="s">
        <v>357</v>
      </c>
      <c r="E350" s="50" t="s">
        <v>3217</v>
      </c>
      <c r="F350" s="50">
        <v>160860</v>
      </c>
      <c r="G350" s="9">
        <v>34</v>
      </c>
      <c r="H350" s="9">
        <v>41</v>
      </c>
      <c r="I350" s="57">
        <v>17</v>
      </c>
      <c r="J350" s="9">
        <v>39</v>
      </c>
      <c r="K350" s="37">
        <f t="shared" si="22"/>
        <v>131</v>
      </c>
      <c r="L350" s="7" t="str">
        <f>VLOOKUP(M350,'Convert table'!$A$1:$B$15,2,0)</f>
        <v>Sơ cấp</v>
      </c>
      <c r="M350" s="8" t="str">
        <f t="shared" si="23"/>
        <v>A2.2</v>
      </c>
      <c r="N350" s="58" t="str">
        <f>VLOOKUP(M350,'Convert table'!$A$1:$C$15,3,0)</f>
        <v>VNU-ETP 4</v>
      </c>
    </row>
    <row r="351" spans="1:14" ht="18" customHeight="1" x14ac:dyDescent="0.25">
      <c r="A351" s="7">
        <v>341</v>
      </c>
      <c r="B351" s="48" t="s">
        <v>3218</v>
      </c>
      <c r="C351" s="49" t="s">
        <v>1241</v>
      </c>
      <c r="D351" s="50" t="s">
        <v>845</v>
      </c>
      <c r="E351" s="50" t="s">
        <v>3219</v>
      </c>
      <c r="F351" s="50">
        <v>160861</v>
      </c>
      <c r="G351" s="9">
        <v>62</v>
      </c>
      <c r="H351" s="9">
        <v>46</v>
      </c>
      <c r="I351" s="57">
        <v>17</v>
      </c>
      <c r="J351" s="9">
        <v>42</v>
      </c>
      <c r="K351" s="37">
        <f t="shared" si="22"/>
        <v>167</v>
      </c>
      <c r="L351" s="7" t="str">
        <f>VLOOKUP(M351,'Convert table'!$A$1:$B$15,2,0)</f>
        <v>Sơ trung cấp</v>
      </c>
      <c r="M351" s="8" t="str">
        <f t="shared" si="23"/>
        <v>B1.1</v>
      </c>
      <c r="N351" s="58" t="str">
        <f>VLOOKUP(M351,'Convert table'!$A$1:$C$15,3,0)</f>
        <v>VNU-ETP 5</v>
      </c>
    </row>
    <row r="352" spans="1:14" ht="18" customHeight="1" x14ac:dyDescent="0.25">
      <c r="A352" s="7">
        <v>342</v>
      </c>
      <c r="B352" s="48" t="s">
        <v>3220</v>
      </c>
      <c r="C352" s="49" t="s">
        <v>1241</v>
      </c>
      <c r="D352" s="50" t="s">
        <v>712</v>
      </c>
      <c r="E352" s="50" t="s">
        <v>3221</v>
      </c>
      <c r="F352" s="50">
        <v>160862</v>
      </c>
      <c r="G352" s="9">
        <v>47</v>
      </c>
      <c r="H352" s="9">
        <v>51</v>
      </c>
      <c r="I352" s="57">
        <v>17</v>
      </c>
      <c r="J352" s="9">
        <v>30</v>
      </c>
      <c r="K352" s="37">
        <f t="shared" si="22"/>
        <v>145</v>
      </c>
      <c r="L352" s="7" t="str">
        <f>VLOOKUP(M352,'Convert table'!$A$1:$B$15,2,0)</f>
        <v>Sơ cấp</v>
      </c>
      <c r="M352" s="8" t="str">
        <f t="shared" si="23"/>
        <v>A2.2</v>
      </c>
      <c r="N352" s="58" t="str">
        <f>VLOOKUP(M352,'Convert table'!$A$1:$C$15,3,0)</f>
        <v>VNU-ETP 4</v>
      </c>
    </row>
    <row r="353" spans="1:14" ht="18" customHeight="1" x14ac:dyDescent="0.25">
      <c r="A353" s="7">
        <v>343</v>
      </c>
      <c r="B353" s="48" t="s">
        <v>3222</v>
      </c>
      <c r="C353" s="49" t="s">
        <v>1241</v>
      </c>
      <c r="D353" s="50" t="s">
        <v>3223</v>
      </c>
      <c r="E353" s="50" t="s">
        <v>3224</v>
      </c>
      <c r="F353" s="50">
        <v>160863</v>
      </c>
      <c r="G353" s="9">
        <v>34</v>
      </c>
      <c r="H353" s="9">
        <v>16</v>
      </c>
      <c r="I353" s="57">
        <v>0</v>
      </c>
      <c r="J353" s="9">
        <v>0</v>
      </c>
      <c r="K353" s="37">
        <f t="shared" si="22"/>
        <v>50</v>
      </c>
      <c r="L353" s="7" t="str">
        <f>VLOOKUP(M353,'Convert table'!$A$1:$B$15,2,0)</f>
        <v>Khởi đầu</v>
      </c>
      <c r="M353" s="8" t="str">
        <f t="shared" si="23"/>
        <v>A1.1</v>
      </c>
      <c r="N353" s="58" t="str">
        <f>VLOOKUP(M353,'Convert table'!$A$1:$C$15,3,0)</f>
        <v>VNU-ETP 1</v>
      </c>
    </row>
    <row r="354" spans="1:14" ht="18" customHeight="1" x14ac:dyDescent="0.25">
      <c r="A354" s="7">
        <v>344</v>
      </c>
      <c r="B354" s="48" t="s">
        <v>3225</v>
      </c>
      <c r="C354" s="49" t="s">
        <v>179</v>
      </c>
      <c r="D354" s="50" t="s">
        <v>715</v>
      </c>
      <c r="E354" s="50" t="s">
        <v>3226</v>
      </c>
      <c r="F354" s="50">
        <v>160864</v>
      </c>
      <c r="G354" s="71" t="s">
        <v>3643</v>
      </c>
      <c r="H354" s="72"/>
      <c r="I354" s="72"/>
      <c r="J354" s="72"/>
      <c r="K354" s="73"/>
      <c r="L354" s="7"/>
      <c r="M354" s="8"/>
      <c r="N354" s="58"/>
    </row>
    <row r="355" spans="1:14" ht="18" customHeight="1" x14ac:dyDescent="0.25">
      <c r="A355" s="7">
        <v>345</v>
      </c>
      <c r="B355" s="48" t="s">
        <v>3227</v>
      </c>
      <c r="C355" s="49" t="s">
        <v>3228</v>
      </c>
      <c r="D355" s="50" t="s">
        <v>451</v>
      </c>
      <c r="E355" s="50" t="s">
        <v>3229</v>
      </c>
      <c r="F355" s="50">
        <v>160865</v>
      </c>
      <c r="G355" s="9">
        <v>36</v>
      </c>
      <c r="H355" s="9">
        <v>47</v>
      </c>
      <c r="I355" s="57">
        <v>24</v>
      </c>
      <c r="J355" s="9">
        <v>22</v>
      </c>
      <c r="K355" s="37">
        <f t="shared" ref="K355:K379" si="24">G355+H355+I355+J355</f>
        <v>129</v>
      </c>
      <c r="L355" s="7" t="str">
        <f>VLOOKUP(M355,'Convert table'!$A$1:$B$15,2,0)</f>
        <v>Sơ cấp</v>
      </c>
      <c r="M355" s="8" t="str">
        <f t="shared" ref="M355:M379" si="25">IF(K355&gt;=376,"C2.2",IF(K355&gt;=351,"C2.1",IF(K355&gt;=326,"C1.2",IF(K355&gt;=301,"C1.1",IF(K355&gt;=276,"B2.2",IF(K355&gt;=251,"B2.1",IF(K355&gt;=226,"B1.4",IF(K355&gt;=201,"B1.3",IF(K355&gt;=176,"B1.2",IF(K355&gt;=151,"B1.1",IF(K355&gt;=126,"A2.2",IF(K355&gt;=101,"A2.1",IF(K355&gt;=76,"A1.2","A1.1")))))))))))))</f>
        <v>A2.2</v>
      </c>
      <c r="N355" s="58" t="str">
        <f>VLOOKUP(M355,'Convert table'!$A$1:$C$15,3,0)</f>
        <v>VNU-ETP 4</v>
      </c>
    </row>
    <row r="356" spans="1:14" ht="18" customHeight="1" x14ac:dyDescent="0.25">
      <c r="A356" s="7">
        <v>346</v>
      </c>
      <c r="B356" s="48" t="s">
        <v>3230</v>
      </c>
      <c r="C356" s="49" t="s">
        <v>3228</v>
      </c>
      <c r="D356" s="50" t="s">
        <v>3062</v>
      </c>
      <c r="E356" s="50" t="s">
        <v>3231</v>
      </c>
      <c r="F356" s="50">
        <v>160866</v>
      </c>
      <c r="G356" s="9">
        <v>47</v>
      </c>
      <c r="H356" s="9">
        <v>54</v>
      </c>
      <c r="I356" s="57">
        <v>17</v>
      </c>
      <c r="J356" s="9">
        <v>30</v>
      </c>
      <c r="K356" s="37">
        <f t="shared" si="24"/>
        <v>148</v>
      </c>
      <c r="L356" s="7" t="str">
        <f>VLOOKUP(M356,'Convert table'!$A$1:$B$15,2,0)</f>
        <v>Sơ cấp</v>
      </c>
      <c r="M356" s="8" t="str">
        <f t="shared" si="25"/>
        <v>A2.2</v>
      </c>
      <c r="N356" s="58" t="str">
        <f>VLOOKUP(M356,'Convert table'!$A$1:$C$15,3,0)</f>
        <v>VNU-ETP 4</v>
      </c>
    </row>
    <row r="357" spans="1:14" ht="18" customHeight="1" x14ac:dyDescent="0.25">
      <c r="A357" s="7">
        <v>347</v>
      </c>
      <c r="B357" s="48" t="s">
        <v>3232</v>
      </c>
      <c r="C357" s="49" t="s">
        <v>3233</v>
      </c>
      <c r="D357" s="50" t="s">
        <v>2312</v>
      </c>
      <c r="E357" s="50" t="s">
        <v>3234</v>
      </c>
      <c r="F357" s="50">
        <v>160867</v>
      </c>
      <c r="G357" s="9">
        <v>16</v>
      </c>
      <c r="H357" s="9">
        <v>36</v>
      </c>
      <c r="I357" s="66">
        <v>0</v>
      </c>
      <c r="J357" s="9">
        <v>0</v>
      </c>
      <c r="K357" s="37">
        <f t="shared" si="24"/>
        <v>52</v>
      </c>
      <c r="L357" s="7" t="str">
        <f>VLOOKUP(M357,'Convert table'!$A$1:$B$15,2,0)</f>
        <v>Khởi đầu</v>
      </c>
      <c r="M357" s="8" t="str">
        <f t="shared" si="25"/>
        <v>A1.1</v>
      </c>
      <c r="N357" s="58" t="str">
        <f>VLOOKUP(M357,'Convert table'!$A$1:$C$15,3,0)</f>
        <v>VNU-ETP 1</v>
      </c>
    </row>
    <row r="358" spans="1:14" ht="18" customHeight="1" x14ac:dyDescent="0.25">
      <c r="A358" s="7">
        <v>348</v>
      </c>
      <c r="B358" s="48" t="s">
        <v>3235</v>
      </c>
      <c r="C358" s="49" t="s">
        <v>298</v>
      </c>
      <c r="D358" s="50" t="s">
        <v>3236</v>
      </c>
      <c r="E358" s="50" t="s">
        <v>3237</v>
      </c>
      <c r="F358" s="50">
        <v>160868</v>
      </c>
      <c r="G358" s="9">
        <v>32</v>
      </c>
      <c r="H358" s="9">
        <v>33</v>
      </c>
      <c r="I358" s="57">
        <v>15</v>
      </c>
      <c r="J358" s="9">
        <v>28</v>
      </c>
      <c r="K358" s="37">
        <f t="shared" si="24"/>
        <v>108</v>
      </c>
      <c r="L358" s="7" t="str">
        <f>VLOOKUP(M358,'Convert table'!$A$1:$B$15,2,0)</f>
        <v>Sơ cấp</v>
      </c>
      <c r="M358" s="8" t="str">
        <f t="shared" si="25"/>
        <v>A2.1</v>
      </c>
      <c r="N358" s="58" t="str">
        <f>VLOOKUP(M358,'Convert table'!$A$1:$C$15,3,0)</f>
        <v>VNU-ETP 3</v>
      </c>
    </row>
    <row r="359" spans="1:14" ht="18" customHeight="1" x14ac:dyDescent="0.25">
      <c r="A359" s="7">
        <v>349</v>
      </c>
      <c r="B359" s="48" t="s">
        <v>3238</v>
      </c>
      <c r="C359" s="49" t="s">
        <v>123</v>
      </c>
      <c r="D359" s="50" t="s">
        <v>863</v>
      </c>
      <c r="E359" s="50" t="s">
        <v>3239</v>
      </c>
      <c r="F359" s="50">
        <v>160869</v>
      </c>
      <c r="G359" s="9">
        <v>27</v>
      </c>
      <c r="H359" s="9">
        <v>35</v>
      </c>
      <c r="I359" s="57">
        <v>20</v>
      </c>
      <c r="J359" s="9">
        <v>29</v>
      </c>
      <c r="K359" s="37">
        <f t="shared" si="24"/>
        <v>111</v>
      </c>
      <c r="L359" s="7" t="str">
        <f>VLOOKUP(M359,'Convert table'!$A$1:$B$15,2,0)</f>
        <v>Sơ cấp</v>
      </c>
      <c r="M359" s="8" t="str">
        <f t="shared" si="25"/>
        <v>A2.1</v>
      </c>
      <c r="N359" s="58" t="str">
        <f>VLOOKUP(M359,'Convert table'!$A$1:$C$15,3,0)</f>
        <v>VNU-ETP 3</v>
      </c>
    </row>
    <row r="360" spans="1:14" ht="18" customHeight="1" x14ac:dyDescent="0.25">
      <c r="A360" s="7">
        <v>350</v>
      </c>
      <c r="B360" s="48" t="s">
        <v>3240</v>
      </c>
      <c r="C360" s="49" t="s">
        <v>123</v>
      </c>
      <c r="D360" s="50" t="s">
        <v>1395</v>
      </c>
      <c r="E360" s="50" t="s">
        <v>3241</v>
      </c>
      <c r="F360" s="50">
        <v>160870</v>
      </c>
      <c r="G360" s="9">
        <v>37</v>
      </c>
      <c r="H360" s="9">
        <v>44</v>
      </c>
      <c r="I360" s="57">
        <v>15</v>
      </c>
      <c r="J360" s="9">
        <v>0</v>
      </c>
      <c r="K360" s="37">
        <f t="shared" si="24"/>
        <v>96</v>
      </c>
      <c r="L360" s="7" t="str">
        <f>VLOOKUP(M360,'Convert table'!$A$1:$B$15,2,0)</f>
        <v>Khởi đầu</v>
      </c>
      <c r="M360" s="8" t="str">
        <f t="shared" si="25"/>
        <v>A1.2</v>
      </c>
      <c r="N360" s="58" t="str">
        <f>VLOOKUP(M360,'Convert table'!$A$1:$C$15,3,0)</f>
        <v>VNU-ETP 2</v>
      </c>
    </row>
    <row r="361" spans="1:14" ht="18" customHeight="1" x14ac:dyDescent="0.25">
      <c r="A361" s="7">
        <v>351</v>
      </c>
      <c r="B361" s="48" t="s">
        <v>526</v>
      </c>
      <c r="C361" s="49" t="s">
        <v>123</v>
      </c>
      <c r="D361" s="50" t="s">
        <v>1048</v>
      </c>
      <c r="E361" s="50" t="s">
        <v>3242</v>
      </c>
      <c r="F361" s="50">
        <v>160871</v>
      </c>
      <c r="G361" s="9">
        <v>30</v>
      </c>
      <c r="H361" s="9">
        <v>39</v>
      </c>
      <c r="I361" s="57">
        <v>12</v>
      </c>
      <c r="J361" s="9">
        <v>26</v>
      </c>
      <c r="K361" s="37">
        <f t="shared" si="24"/>
        <v>107</v>
      </c>
      <c r="L361" s="7" t="str">
        <f>VLOOKUP(M361,'Convert table'!$A$1:$B$15,2,0)</f>
        <v>Sơ cấp</v>
      </c>
      <c r="M361" s="8" t="str">
        <f t="shared" si="25"/>
        <v>A2.1</v>
      </c>
      <c r="N361" s="58" t="str">
        <f>VLOOKUP(M361,'Convert table'!$A$1:$C$15,3,0)</f>
        <v>VNU-ETP 3</v>
      </c>
    </row>
    <row r="362" spans="1:14" ht="18" customHeight="1" x14ac:dyDescent="0.25">
      <c r="A362" s="7">
        <v>352</v>
      </c>
      <c r="B362" s="48" t="s">
        <v>252</v>
      </c>
      <c r="C362" s="49" t="s">
        <v>123</v>
      </c>
      <c r="D362" s="50" t="s">
        <v>1432</v>
      </c>
      <c r="E362" s="50" t="s">
        <v>3243</v>
      </c>
      <c r="F362" s="50">
        <v>160872</v>
      </c>
      <c r="G362" s="9">
        <v>43</v>
      </c>
      <c r="H362" s="9">
        <v>26</v>
      </c>
      <c r="I362" s="57">
        <v>0</v>
      </c>
      <c r="J362" s="9">
        <v>0</v>
      </c>
      <c r="K362" s="37">
        <f t="shared" si="24"/>
        <v>69</v>
      </c>
      <c r="L362" s="7" t="str">
        <f>VLOOKUP(M362,'Convert table'!$A$1:$B$15,2,0)</f>
        <v>Khởi đầu</v>
      </c>
      <c r="M362" s="8" t="str">
        <f t="shared" si="25"/>
        <v>A1.1</v>
      </c>
      <c r="N362" s="58" t="str">
        <f>VLOOKUP(M362,'Convert table'!$A$1:$C$15,3,0)</f>
        <v>VNU-ETP 1</v>
      </c>
    </row>
    <row r="363" spans="1:14" ht="18" customHeight="1" x14ac:dyDescent="0.25">
      <c r="A363" s="7">
        <v>353</v>
      </c>
      <c r="B363" s="48" t="s">
        <v>3244</v>
      </c>
      <c r="C363" s="49" t="s">
        <v>123</v>
      </c>
      <c r="D363" s="50" t="s">
        <v>557</v>
      </c>
      <c r="E363" s="50" t="s">
        <v>3245</v>
      </c>
      <c r="F363" s="50">
        <v>160873</v>
      </c>
      <c r="G363" s="9">
        <v>29</v>
      </c>
      <c r="H363" s="9">
        <v>25</v>
      </c>
      <c r="I363" s="57">
        <v>20</v>
      </c>
      <c r="J363" s="9">
        <v>30</v>
      </c>
      <c r="K363" s="37">
        <f t="shared" si="24"/>
        <v>104</v>
      </c>
      <c r="L363" s="7" t="str">
        <f>VLOOKUP(M363,'Convert table'!$A$1:$B$15,2,0)</f>
        <v>Sơ cấp</v>
      </c>
      <c r="M363" s="8" t="str">
        <f t="shared" si="25"/>
        <v>A2.1</v>
      </c>
      <c r="N363" s="58" t="str">
        <f>VLOOKUP(M363,'Convert table'!$A$1:$C$15,3,0)</f>
        <v>VNU-ETP 3</v>
      </c>
    </row>
    <row r="364" spans="1:14" ht="18" customHeight="1" x14ac:dyDescent="0.25">
      <c r="A364" s="7">
        <v>354</v>
      </c>
      <c r="B364" s="48" t="s">
        <v>345</v>
      </c>
      <c r="C364" s="49" t="s">
        <v>123</v>
      </c>
      <c r="D364" s="50" t="s">
        <v>436</v>
      </c>
      <c r="E364" s="50" t="s">
        <v>3246</v>
      </c>
      <c r="F364" s="50">
        <v>160874</v>
      </c>
      <c r="G364" s="9">
        <v>39</v>
      </c>
      <c r="H364" s="9">
        <v>52</v>
      </c>
      <c r="I364" s="57">
        <v>17</v>
      </c>
      <c r="J364" s="9">
        <v>32</v>
      </c>
      <c r="K364" s="37">
        <f t="shared" si="24"/>
        <v>140</v>
      </c>
      <c r="L364" s="7" t="str">
        <f>VLOOKUP(M364,'Convert table'!$A$1:$B$15,2,0)</f>
        <v>Sơ cấp</v>
      </c>
      <c r="M364" s="8" t="str">
        <f t="shared" si="25"/>
        <v>A2.2</v>
      </c>
      <c r="N364" s="58" t="str">
        <f>VLOOKUP(M364,'Convert table'!$A$1:$C$15,3,0)</f>
        <v>VNU-ETP 4</v>
      </c>
    </row>
    <row r="365" spans="1:14" ht="18" customHeight="1" x14ac:dyDescent="0.25">
      <c r="A365" s="7">
        <v>355</v>
      </c>
      <c r="B365" s="48" t="s">
        <v>3247</v>
      </c>
      <c r="C365" s="49" t="s">
        <v>123</v>
      </c>
      <c r="D365" s="50" t="s">
        <v>657</v>
      </c>
      <c r="E365" s="50" t="s">
        <v>3248</v>
      </c>
      <c r="F365" s="50">
        <v>160875</v>
      </c>
      <c r="G365" s="9">
        <v>34</v>
      </c>
      <c r="H365" s="9">
        <v>33</v>
      </c>
      <c r="I365" s="57">
        <v>15</v>
      </c>
      <c r="J365" s="9">
        <v>13</v>
      </c>
      <c r="K365" s="37">
        <f t="shared" si="24"/>
        <v>95</v>
      </c>
      <c r="L365" s="7" t="str">
        <f>VLOOKUP(M365,'Convert table'!$A$1:$B$15,2,0)</f>
        <v>Khởi đầu</v>
      </c>
      <c r="M365" s="8" t="str">
        <f t="shared" si="25"/>
        <v>A1.2</v>
      </c>
      <c r="N365" s="58" t="str">
        <f>VLOOKUP(M365,'Convert table'!$A$1:$C$15,3,0)</f>
        <v>VNU-ETP 2</v>
      </c>
    </row>
    <row r="366" spans="1:14" ht="18" customHeight="1" x14ac:dyDescent="0.25">
      <c r="A366" s="7">
        <v>356</v>
      </c>
      <c r="B366" s="48" t="s">
        <v>3249</v>
      </c>
      <c r="C366" s="49" t="s">
        <v>123</v>
      </c>
      <c r="D366" s="50" t="s">
        <v>1163</v>
      </c>
      <c r="E366" s="50" t="s">
        <v>3250</v>
      </c>
      <c r="F366" s="50">
        <v>160876</v>
      </c>
      <c r="G366" s="9">
        <v>26</v>
      </c>
      <c r="H366" s="9">
        <v>54</v>
      </c>
      <c r="I366" s="57">
        <v>20</v>
      </c>
      <c r="J366" s="9">
        <v>48</v>
      </c>
      <c r="K366" s="37">
        <f t="shared" si="24"/>
        <v>148</v>
      </c>
      <c r="L366" s="7" t="str">
        <f>VLOOKUP(M366,'Convert table'!$A$1:$B$15,2,0)</f>
        <v>Sơ cấp</v>
      </c>
      <c r="M366" s="8" t="str">
        <f t="shared" si="25"/>
        <v>A2.2</v>
      </c>
      <c r="N366" s="58" t="str">
        <f>VLOOKUP(M366,'Convert table'!$A$1:$C$15,3,0)</f>
        <v>VNU-ETP 4</v>
      </c>
    </row>
    <row r="367" spans="1:14" ht="18" customHeight="1" x14ac:dyDescent="0.25">
      <c r="A367" s="7">
        <v>357</v>
      </c>
      <c r="B367" s="48" t="s">
        <v>3251</v>
      </c>
      <c r="C367" s="49" t="s">
        <v>123</v>
      </c>
      <c r="D367" s="50" t="s">
        <v>857</v>
      </c>
      <c r="E367" s="50" t="s">
        <v>3252</v>
      </c>
      <c r="F367" s="50">
        <v>160877</v>
      </c>
      <c r="G367" s="9">
        <v>77</v>
      </c>
      <c r="H367" s="9">
        <v>50</v>
      </c>
      <c r="I367" s="57">
        <v>25</v>
      </c>
      <c r="J367" s="9">
        <v>13</v>
      </c>
      <c r="K367" s="37">
        <f t="shared" si="24"/>
        <v>165</v>
      </c>
      <c r="L367" s="7" t="str">
        <f>VLOOKUP(M367,'Convert table'!$A$1:$B$15,2,0)</f>
        <v>Sơ trung cấp</v>
      </c>
      <c r="M367" s="8" t="str">
        <f t="shared" si="25"/>
        <v>B1.1</v>
      </c>
      <c r="N367" s="58" t="str">
        <f>VLOOKUP(M367,'Convert table'!$A$1:$C$15,3,0)</f>
        <v>VNU-ETP 5</v>
      </c>
    </row>
    <row r="368" spans="1:14" ht="18" customHeight="1" x14ac:dyDescent="0.25">
      <c r="A368" s="7">
        <v>358</v>
      </c>
      <c r="B368" s="48" t="s">
        <v>3253</v>
      </c>
      <c r="C368" s="49" t="s">
        <v>3254</v>
      </c>
      <c r="D368" s="50" t="s">
        <v>737</v>
      </c>
      <c r="E368" s="50" t="s">
        <v>3255</v>
      </c>
      <c r="F368" s="50">
        <v>160878</v>
      </c>
      <c r="G368" s="9">
        <v>26</v>
      </c>
      <c r="H368" s="9">
        <v>16</v>
      </c>
      <c r="I368" s="57">
        <v>0</v>
      </c>
      <c r="J368" s="9">
        <v>0</v>
      </c>
      <c r="K368" s="37">
        <f t="shared" si="24"/>
        <v>42</v>
      </c>
      <c r="L368" s="7" t="str">
        <f>VLOOKUP(M368,'Convert table'!$A$1:$B$15,2,0)</f>
        <v>Khởi đầu</v>
      </c>
      <c r="M368" s="8" t="str">
        <f t="shared" si="25"/>
        <v>A1.1</v>
      </c>
      <c r="N368" s="58" t="str">
        <f>VLOOKUP(M368,'Convert table'!$A$1:$C$15,3,0)</f>
        <v>VNU-ETP 1</v>
      </c>
    </row>
    <row r="369" spans="1:14" ht="18" customHeight="1" x14ac:dyDescent="0.25">
      <c r="A369" s="7">
        <v>359</v>
      </c>
      <c r="B369" s="48" t="s">
        <v>3256</v>
      </c>
      <c r="C369" s="49" t="s">
        <v>1282</v>
      </c>
      <c r="D369" s="50" t="s">
        <v>770</v>
      </c>
      <c r="E369" s="50" t="s">
        <v>3257</v>
      </c>
      <c r="F369" s="50">
        <v>160879</v>
      </c>
      <c r="G369" s="47">
        <v>28</v>
      </c>
      <c r="H369" s="47">
        <v>27</v>
      </c>
      <c r="I369" s="9">
        <v>0</v>
      </c>
      <c r="J369" s="9">
        <v>18</v>
      </c>
      <c r="K369" s="37">
        <f t="shared" si="24"/>
        <v>73</v>
      </c>
      <c r="L369" s="7" t="str">
        <f>VLOOKUP(M369,'Convert table'!$A$1:$B$15,2,0)</f>
        <v>Khởi đầu</v>
      </c>
      <c r="M369" s="8" t="str">
        <f t="shared" si="25"/>
        <v>A1.1</v>
      </c>
      <c r="N369" s="58" t="str">
        <f>VLOOKUP(M369,'Convert table'!$A$1:$C$15,3,0)</f>
        <v>VNU-ETP 1</v>
      </c>
    </row>
    <row r="370" spans="1:14" ht="18" customHeight="1" x14ac:dyDescent="0.25">
      <c r="A370" s="7">
        <v>360</v>
      </c>
      <c r="B370" s="48" t="s">
        <v>3258</v>
      </c>
      <c r="C370" s="49" t="s">
        <v>1282</v>
      </c>
      <c r="D370" s="50" t="s">
        <v>442</v>
      </c>
      <c r="E370" s="50" t="s">
        <v>3259</v>
      </c>
      <c r="F370" s="50">
        <v>160880</v>
      </c>
      <c r="G370" s="9">
        <v>31</v>
      </c>
      <c r="H370" s="9">
        <v>19</v>
      </c>
      <c r="I370" s="66">
        <v>0</v>
      </c>
      <c r="J370" s="9">
        <v>0</v>
      </c>
      <c r="K370" s="37">
        <f t="shared" si="24"/>
        <v>50</v>
      </c>
      <c r="L370" s="7" t="str">
        <f>VLOOKUP(M370,'Convert table'!$A$1:$B$15,2,0)</f>
        <v>Khởi đầu</v>
      </c>
      <c r="M370" s="8" t="str">
        <f t="shared" si="25"/>
        <v>A1.1</v>
      </c>
      <c r="N370" s="58" t="str">
        <f>VLOOKUP(M370,'Convert table'!$A$1:$C$15,3,0)</f>
        <v>VNU-ETP 1</v>
      </c>
    </row>
    <row r="371" spans="1:14" ht="18" customHeight="1" x14ac:dyDescent="0.25">
      <c r="A371" s="7">
        <v>361</v>
      </c>
      <c r="B371" s="48" t="s">
        <v>3260</v>
      </c>
      <c r="C371" s="49" t="s">
        <v>1282</v>
      </c>
      <c r="D371" s="50" t="s">
        <v>3189</v>
      </c>
      <c r="E371" s="50" t="s">
        <v>3261</v>
      </c>
      <c r="F371" s="50">
        <v>160881</v>
      </c>
      <c r="G371" s="9">
        <v>47</v>
      </c>
      <c r="H371" s="9">
        <v>44</v>
      </c>
      <c r="I371" s="57">
        <v>0</v>
      </c>
      <c r="J371" s="9">
        <v>18</v>
      </c>
      <c r="K371" s="37">
        <f t="shared" si="24"/>
        <v>109</v>
      </c>
      <c r="L371" s="7" t="str">
        <f>VLOOKUP(M371,'Convert table'!$A$1:$B$15,2,0)</f>
        <v>Sơ cấp</v>
      </c>
      <c r="M371" s="8" t="str">
        <f t="shared" si="25"/>
        <v>A2.1</v>
      </c>
      <c r="N371" s="58" t="str">
        <f>VLOOKUP(M371,'Convert table'!$A$1:$C$15,3,0)</f>
        <v>VNU-ETP 3</v>
      </c>
    </row>
    <row r="372" spans="1:14" ht="18" customHeight="1" x14ac:dyDescent="0.25">
      <c r="A372" s="7">
        <v>362</v>
      </c>
      <c r="B372" s="48" t="s">
        <v>2273</v>
      </c>
      <c r="C372" s="49" t="s">
        <v>3262</v>
      </c>
      <c r="D372" s="50" t="s">
        <v>3069</v>
      </c>
      <c r="E372" s="50" t="s">
        <v>3263</v>
      </c>
      <c r="F372" s="50">
        <v>160882</v>
      </c>
      <c r="G372" s="9">
        <v>16</v>
      </c>
      <c r="H372" s="9">
        <v>24</v>
      </c>
      <c r="I372" s="57">
        <v>0</v>
      </c>
      <c r="J372" s="9">
        <v>5</v>
      </c>
      <c r="K372" s="37">
        <f t="shared" si="24"/>
        <v>45</v>
      </c>
      <c r="L372" s="7" t="str">
        <f>VLOOKUP(M372,'Convert table'!$A$1:$B$15,2,0)</f>
        <v>Khởi đầu</v>
      </c>
      <c r="M372" s="8" t="str">
        <f t="shared" si="25"/>
        <v>A1.1</v>
      </c>
      <c r="N372" s="58" t="str">
        <f>VLOOKUP(M372,'Convert table'!$A$1:$C$15,3,0)</f>
        <v>VNU-ETP 1</v>
      </c>
    </row>
    <row r="373" spans="1:14" ht="18" customHeight="1" x14ac:dyDescent="0.25">
      <c r="A373" s="7">
        <v>363</v>
      </c>
      <c r="B373" s="48" t="s">
        <v>3264</v>
      </c>
      <c r="C373" s="49" t="s">
        <v>3265</v>
      </c>
      <c r="D373" s="50" t="s">
        <v>433</v>
      </c>
      <c r="E373" s="50" t="s">
        <v>3266</v>
      </c>
      <c r="F373" s="50">
        <v>160883</v>
      </c>
      <c r="G373" s="9">
        <v>41</v>
      </c>
      <c r="H373" s="9">
        <v>47</v>
      </c>
      <c r="I373" s="57">
        <v>13</v>
      </c>
      <c r="J373" s="9">
        <v>0</v>
      </c>
      <c r="K373" s="37">
        <f t="shared" si="24"/>
        <v>101</v>
      </c>
      <c r="L373" s="7" t="str">
        <f>VLOOKUP(M373,'Convert table'!$A$1:$B$15,2,0)</f>
        <v>Sơ cấp</v>
      </c>
      <c r="M373" s="8" t="str">
        <f t="shared" si="25"/>
        <v>A2.1</v>
      </c>
      <c r="N373" s="58" t="str">
        <f>VLOOKUP(M373,'Convert table'!$A$1:$C$15,3,0)</f>
        <v>VNU-ETP 3</v>
      </c>
    </row>
    <row r="374" spans="1:14" ht="18" customHeight="1" x14ac:dyDescent="0.25">
      <c r="A374" s="7">
        <v>364</v>
      </c>
      <c r="B374" s="48" t="s">
        <v>3267</v>
      </c>
      <c r="C374" s="49" t="s">
        <v>303</v>
      </c>
      <c r="D374" s="50" t="s">
        <v>3268</v>
      </c>
      <c r="E374" s="50" t="s">
        <v>3269</v>
      </c>
      <c r="F374" s="50">
        <v>160884</v>
      </c>
      <c r="G374" s="9">
        <v>48</v>
      </c>
      <c r="H374" s="9">
        <v>37</v>
      </c>
      <c r="I374" s="57">
        <v>12</v>
      </c>
      <c r="J374" s="9">
        <v>0</v>
      </c>
      <c r="K374" s="37">
        <f t="shared" si="24"/>
        <v>97</v>
      </c>
      <c r="L374" s="7" t="str">
        <f>VLOOKUP(M374,'Convert table'!$A$1:$B$15,2,0)</f>
        <v>Khởi đầu</v>
      </c>
      <c r="M374" s="8" t="str">
        <f t="shared" si="25"/>
        <v>A1.2</v>
      </c>
      <c r="N374" s="58" t="str">
        <f>VLOOKUP(M374,'Convert table'!$A$1:$C$15,3,0)</f>
        <v>VNU-ETP 2</v>
      </c>
    </row>
    <row r="375" spans="1:14" ht="18" customHeight="1" x14ac:dyDescent="0.25">
      <c r="A375" s="7">
        <v>365</v>
      </c>
      <c r="B375" s="48" t="s">
        <v>3270</v>
      </c>
      <c r="C375" s="49" t="s">
        <v>303</v>
      </c>
      <c r="D375" s="50" t="s">
        <v>2048</v>
      </c>
      <c r="E375" s="50" t="s">
        <v>3271</v>
      </c>
      <c r="F375" s="50">
        <v>160885</v>
      </c>
      <c r="G375" s="9">
        <v>38</v>
      </c>
      <c r="H375" s="9">
        <v>47</v>
      </c>
      <c r="I375" s="57">
        <v>23</v>
      </c>
      <c r="J375" s="9">
        <v>34</v>
      </c>
      <c r="K375" s="37">
        <f t="shared" si="24"/>
        <v>142</v>
      </c>
      <c r="L375" s="7" t="str">
        <f>VLOOKUP(M375,'Convert table'!$A$1:$B$15,2,0)</f>
        <v>Sơ cấp</v>
      </c>
      <c r="M375" s="8" t="str">
        <f t="shared" si="25"/>
        <v>A2.2</v>
      </c>
      <c r="N375" s="58" t="str">
        <f>VLOOKUP(M375,'Convert table'!$A$1:$C$15,3,0)</f>
        <v>VNU-ETP 4</v>
      </c>
    </row>
    <row r="376" spans="1:14" ht="18" customHeight="1" x14ac:dyDescent="0.25">
      <c r="A376" s="7">
        <v>366</v>
      </c>
      <c r="B376" s="48" t="s">
        <v>3272</v>
      </c>
      <c r="C376" s="49" t="s">
        <v>1291</v>
      </c>
      <c r="D376" s="50" t="s">
        <v>1961</v>
      </c>
      <c r="E376" s="50" t="s">
        <v>3273</v>
      </c>
      <c r="F376" s="50">
        <v>160886</v>
      </c>
      <c r="G376" s="9">
        <v>37</v>
      </c>
      <c r="H376" s="9">
        <v>24</v>
      </c>
      <c r="I376" s="57">
        <v>3</v>
      </c>
      <c r="J376" s="9">
        <v>0</v>
      </c>
      <c r="K376" s="37">
        <f t="shared" si="24"/>
        <v>64</v>
      </c>
      <c r="L376" s="7" t="str">
        <f>VLOOKUP(M376,'Convert table'!$A$1:$B$15,2,0)</f>
        <v>Khởi đầu</v>
      </c>
      <c r="M376" s="8" t="str">
        <f t="shared" si="25"/>
        <v>A1.1</v>
      </c>
      <c r="N376" s="58" t="str">
        <f>VLOOKUP(M376,'Convert table'!$A$1:$C$15,3,0)</f>
        <v>VNU-ETP 1</v>
      </c>
    </row>
    <row r="377" spans="1:14" ht="18" customHeight="1" x14ac:dyDescent="0.25">
      <c r="A377" s="7">
        <v>367</v>
      </c>
      <c r="B377" s="48" t="s">
        <v>3274</v>
      </c>
      <c r="C377" s="49" t="s">
        <v>1291</v>
      </c>
      <c r="D377" s="50" t="s">
        <v>2963</v>
      </c>
      <c r="E377" s="50" t="s">
        <v>3275</v>
      </c>
      <c r="F377" s="50">
        <v>160887</v>
      </c>
      <c r="G377" s="47">
        <v>36</v>
      </c>
      <c r="H377" s="47">
        <v>18</v>
      </c>
      <c r="I377" s="57">
        <v>0</v>
      </c>
      <c r="J377" s="9">
        <v>22</v>
      </c>
      <c r="K377" s="37">
        <f t="shared" si="24"/>
        <v>76</v>
      </c>
      <c r="L377" s="7" t="str">
        <f>VLOOKUP(M377,'Convert table'!$A$1:$B$15,2,0)</f>
        <v>Khởi đầu</v>
      </c>
      <c r="M377" s="8" t="str">
        <f t="shared" si="25"/>
        <v>A1.2</v>
      </c>
      <c r="N377" s="58" t="str">
        <f>VLOOKUP(M377,'Convert table'!$A$1:$C$15,3,0)</f>
        <v>VNU-ETP 2</v>
      </c>
    </row>
    <row r="378" spans="1:14" ht="18" customHeight="1" x14ac:dyDescent="0.25">
      <c r="A378" s="7">
        <v>368</v>
      </c>
      <c r="B378" s="48" t="s">
        <v>3276</v>
      </c>
      <c r="C378" s="49" t="s">
        <v>1291</v>
      </c>
      <c r="D378" s="50" t="s">
        <v>1495</v>
      </c>
      <c r="E378" s="50" t="s">
        <v>3277</v>
      </c>
      <c r="F378" s="50">
        <v>160888</v>
      </c>
      <c r="G378" s="9">
        <v>39</v>
      </c>
      <c r="H378" s="9">
        <v>37</v>
      </c>
      <c r="I378" s="57">
        <v>12</v>
      </c>
      <c r="J378" s="9">
        <v>26</v>
      </c>
      <c r="K378" s="37">
        <f t="shared" si="24"/>
        <v>114</v>
      </c>
      <c r="L378" s="7" t="str">
        <f>VLOOKUP(M378,'Convert table'!$A$1:$B$15,2,0)</f>
        <v>Sơ cấp</v>
      </c>
      <c r="M378" s="8" t="str">
        <f t="shared" si="25"/>
        <v>A2.1</v>
      </c>
      <c r="N378" s="58" t="str">
        <f>VLOOKUP(M378,'Convert table'!$A$1:$C$15,3,0)</f>
        <v>VNU-ETP 3</v>
      </c>
    </row>
    <row r="379" spans="1:14" ht="18" customHeight="1" x14ac:dyDescent="0.25">
      <c r="A379" s="7">
        <v>369</v>
      </c>
      <c r="B379" s="48" t="s">
        <v>750</v>
      </c>
      <c r="C379" s="49" t="s">
        <v>1291</v>
      </c>
      <c r="D379" s="50" t="s">
        <v>955</v>
      </c>
      <c r="E379" s="50" t="s">
        <v>3278</v>
      </c>
      <c r="F379" s="50">
        <v>160889</v>
      </c>
      <c r="G379" s="47">
        <v>23</v>
      </c>
      <c r="H379" s="47">
        <v>25</v>
      </c>
      <c r="I379" s="57">
        <v>16</v>
      </c>
      <c r="J379" s="9">
        <v>18</v>
      </c>
      <c r="K379" s="37">
        <f t="shared" si="24"/>
        <v>82</v>
      </c>
      <c r="L379" s="7" t="str">
        <f>VLOOKUP(M379,'Convert table'!$A$1:$B$15,2,0)</f>
        <v>Khởi đầu</v>
      </c>
      <c r="M379" s="8" t="str">
        <f t="shared" si="25"/>
        <v>A1.2</v>
      </c>
      <c r="N379" s="58" t="str">
        <f>VLOOKUP(M379,'Convert table'!$A$1:$C$15,3,0)</f>
        <v>VNU-ETP 2</v>
      </c>
    </row>
    <row r="380" spans="1:14" ht="18" customHeight="1" x14ac:dyDescent="0.25">
      <c r="A380" s="7">
        <v>370</v>
      </c>
      <c r="B380" s="48" t="s">
        <v>306</v>
      </c>
      <c r="C380" s="49" t="s">
        <v>145</v>
      </c>
      <c r="D380" s="50" t="s">
        <v>651</v>
      </c>
      <c r="E380" s="50" t="s">
        <v>3279</v>
      </c>
      <c r="F380" s="50">
        <v>160890</v>
      </c>
      <c r="G380" s="103" t="s">
        <v>3643</v>
      </c>
      <c r="H380" s="104"/>
      <c r="I380" s="104"/>
      <c r="J380" s="104"/>
      <c r="K380" s="105"/>
      <c r="L380" s="7"/>
      <c r="M380" s="8"/>
      <c r="N380" s="58"/>
    </row>
    <row r="381" spans="1:14" ht="18" customHeight="1" x14ac:dyDescent="0.25">
      <c r="A381" s="7">
        <v>371</v>
      </c>
      <c r="B381" s="48" t="s">
        <v>719</v>
      </c>
      <c r="C381" s="49" t="s">
        <v>145</v>
      </c>
      <c r="D381" s="50" t="s">
        <v>454</v>
      </c>
      <c r="E381" s="50" t="s">
        <v>3280</v>
      </c>
      <c r="F381" s="50">
        <v>160891</v>
      </c>
      <c r="G381" s="47">
        <v>76</v>
      </c>
      <c r="H381" s="47">
        <v>63</v>
      </c>
      <c r="I381" s="57">
        <v>57</v>
      </c>
      <c r="J381" s="9">
        <v>38</v>
      </c>
      <c r="K381" s="37">
        <f t="shared" ref="K381:K412" si="26">G381+H381+I381+J381</f>
        <v>234</v>
      </c>
      <c r="L381" s="7" t="str">
        <f>VLOOKUP(M381,'Convert table'!$A$1:$B$15,2,0)</f>
        <v>Trung cấp</v>
      </c>
      <c r="M381" s="8" t="str">
        <f t="shared" ref="M381:M412" si="27">IF(K381&gt;=376,"C2.2",IF(K381&gt;=351,"C2.1",IF(K381&gt;=326,"C1.2",IF(K381&gt;=301,"C1.1",IF(K381&gt;=276,"B2.2",IF(K381&gt;=251,"B2.1",IF(K381&gt;=226,"B1.4",IF(K381&gt;=201,"B1.3",IF(K381&gt;=176,"B1.2",IF(K381&gt;=151,"B1.1",IF(K381&gt;=126,"A2.2",IF(K381&gt;=101,"A2.1",IF(K381&gt;=76,"A1.2","A1.1")))))))))))))</f>
        <v>B1.4</v>
      </c>
      <c r="N381" s="58" t="str">
        <f>VLOOKUP(M381,'Convert table'!$A$1:$C$15,3,0)</f>
        <v>VNU-ETP 8</v>
      </c>
    </row>
    <row r="382" spans="1:14" ht="18" customHeight="1" x14ac:dyDescent="0.25">
      <c r="A382" s="7">
        <v>372</v>
      </c>
      <c r="B382" s="48" t="s">
        <v>849</v>
      </c>
      <c r="C382" s="49" t="s">
        <v>145</v>
      </c>
      <c r="D382" s="50" t="s">
        <v>1562</v>
      </c>
      <c r="E382" s="50" t="s">
        <v>3281</v>
      </c>
      <c r="F382" s="50">
        <v>160892</v>
      </c>
      <c r="G382" s="47">
        <v>27</v>
      </c>
      <c r="H382" s="47">
        <v>24</v>
      </c>
      <c r="I382" s="57">
        <v>7</v>
      </c>
      <c r="J382" s="9">
        <v>20</v>
      </c>
      <c r="K382" s="37">
        <f t="shared" si="26"/>
        <v>78</v>
      </c>
      <c r="L382" s="7" t="str">
        <f>VLOOKUP(M382,'Convert table'!$A$1:$B$15,2,0)</f>
        <v>Khởi đầu</v>
      </c>
      <c r="M382" s="8" t="str">
        <f t="shared" si="27"/>
        <v>A1.2</v>
      </c>
      <c r="N382" s="58" t="str">
        <f>VLOOKUP(M382,'Convert table'!$A$1:$C$15,3,0)</f>
        <v>VNU-ETP 2</v>
      </c>
    </row>
    <row r="383" spans="1:14" ht="18" customHeight="1" x14ac:dyDescent="0.25">
      <c r="A383" s="7">
        <v>373</v>
      </c>
      <c r="B383" s="48" t="s">
        <v>304</v>
      </c>
      <c r="C383" s="49" t="s">
        <v>145</v>
      </c>
      <c r="D383" s="50" t="s">
        <v>1008</v>
      </c>
      <c r="E383" s="50" t="s">
        <v>3282</v>
      </c>
      <c r="F383" s="50">
        <v>160893</v>
      </c>
      <c r="G383" s="9">
        <v>78</v>
      </c>
      <c r="H383" s="9">
        <v>48</v>
      </c>
      <c r="I383" s="57">
        <v>8</v>
      </c>
      <c r="J383" s="9">
        <v>39</v>
      </c>
      <c r="K383" s="37">
        <f t="shared" si="26"/>
        <v>173</v>
      </c>
      <c r="L383" s="7" t="str">
        <f>VLOOKUP(M383,'Convert table'!$A$1:$B$15,2,0)</f>
        <v>Sơ trung cấp</v>
      </c>
      <c r="M383" s="8" t="str">
        <f t="shared" si="27"/>
        <v>B1.1</v>
      </c>
      <c r="N383" s="58" t="str">
        <f>VLOOKUP(M383,'Convert table'!$A$1:$C$15,3,0)</f>
        <v>VNU-ETP 5</v>
      </c>
    </row>
    <row r="384" spans="1:14" ht="18" customHeight="1" x14ac:dyDescent="0.25">
      <c r="A384" s="7">
        <v>374</v>
      </c>
      <c r="B384" s="48" t="s">
        <v>3283</v>
      </c>
      <c r="C384" s="49" t="s">
        <v>145</v>
      </c>
      <c r="D384" s="50" t="s">
        <v>980</v>
      </c>
      <c r="E384" s="50" t="s">
        <v>3284</v>
      </c>
      <c r="F384" s="50">
        <v>160894</v>
      </c>
      <c r="G384" s="9">
        <v>29</v>
      </c>
      <c r="H384" s="9">
        <v>43</v>
      </c>
      <c r="I384" s="57">
        <v>33</v>
      </c>
      <c r="J384" s="9">
        <v>30</v>
      </c>
      <c r="K384" s="37">
        <f t="shared" si="26"/>
        <v>135</v>
      </c>
      <c r="L384" s="7" t="str">
        <f>VLOOKUP(M384,'Convert table'!$A$1:$B$15,2,0)</f>
        <v>Sơ cấp</v>
      </c>
      <c r="M384" s="8" t="str">
        <f t="shared" si="27"/>
        <v>A2.2</v>
      </c>
      <c r="N384" s="58" t="str">
        <f>VLOOKUP(M384,'Convert table'!$A$1:$C$15,3,0)</f>
        <v>VNU-ETP 4</v>
      </c>
    </row>
    <row r="385" spans="1:14" ht="18" customHeight="1" x14ac:dyDescent="0.25">
      <c r="A385" s="7">
        <v>375</v>
      </c>
      <c r="B385" s="48" t="s">
        <v>897</v>
      </c>
      <c r="C385" s="49" t="s">
        <v>145</v>
      </c>
      <c r="D385" s="50" t="s">
        <v>436</v>
      </c>
      <c r="E385" s="50" t="s">
        <v>3285</v>
      </c>
      <c r="F385" s="50">
        <v>160895</v>
      </c>
      <c r="G385" s="9">
        <v>17</v>
      </c>
      <c r="H385" s="9">
        <v>38</v>
      </c>
      <c r="I385" s="57">
        <v>4</v>
      </c>
      <c r="J385" s="9">
        <v>0</v>
      </c>
      <c r="K385" s="37">
        <f t="shared" si="26"/>
        <v>59</v>
      </c>
      <c r="L385" s="7" t="str">
        <f>VLOOKUP(M385,'Convert table'!$A$1:$B$15,2,0)</f>
        <v>Khởi đầu</v>
      </c>
      <c r="M385" s="8" t="str">
        <f t="shared" si="27"/>
        <v>A1.1</v>
      </c>
      <c r="N385" s="58" t="str">
        <f>VLOOKUP(M385,'Convert table'!$A$1:$C$15,3,0)</f>
        <v>VNU-ETP 1</v>
      </c>
    </row>
    <row r="386" spans="1:14" ht="18" customHeight="1" x14ac:dyDescent="0.25">
      <c r="A386" s="7">
        <v>376</v>
      </c>
      <c r="B386" s="48" t="s">
        <v>169</v>
      </c>
      <c r="C386" s="49" t="s">
        <v>1302</v>
      </c>
      <c r="D386" s="50" t="s">
        <v>411</v>
      </c>
      <c r="E386" s="50" t="s">
        <v>3286</v>
      </c>
      <c r="F386" s="50">
        <v>160896</v>
      </c>
      <c r="G386" s="9">
        <v>38</v>
      </c>
      <c r="H386" s="9">
        <v>23</v>
      </c>
      <c r="I386" s="66">
        <v>0</v>
      </c>
      <c r="J386" s="9">
        <v>0</v>
      </c>
      <c r="K386" s="37">
        <f t="shared" si="26"/>
        <v>61</v>
      </c>
      <c r="L386" s="7" t="str">
        <f>VLOOKUP(M386,'Convert table'!$A$1:$B$15,2,0)</f>
        <v>Khởi đầu</v>
      </c>
      <c r="M386" s="8" t="str">
        <f t="shared" si="27"/>
        <v>A1.1</v>
      </c>
      <c r="N386" s="58" t="str">
        <f>VLOOKUP(M386,'Convert table'!$A$1:$C$15,3,0)</f>
        <v>VNU-ETP 1</v>
      </c>
    </row>
    <row r="387" spans="1:14" ht="18" customHeight="1" x14ac:dyDescent="0.25">
      <c r="A387" s="7">
        <v>377</v>
      </c>
      <c r="B387" s="48" t="s">
        <v>2267</v>
      </c>
      <c r="C387" s="49" t="s">
        <v>1302</v>
      </c>
      <c r="D387" s="50" t="s">
        <v>1324</v>
      </c>
      <c r="E387" s="50" t="s">
        <v>3287</v>
      </c>
      <c r="F387" s="50">
        <v>160897</v>
      </c>
      <c r="G387" s="9">
        <v>22</v>
      </c>
      <c r="H387" s="9">
        <v>32</v>
      </c>
      <c r="I387" s="57">
        <v>20</v>
      </c>
      <c r="J387" s="9">
        <v>39</v>
      </c>
      <c r="K387" s="37">
        <f t="shared" si="26"/>
        <v>113</v>
      </c>
      <c r="L387" s="7" t="str">
        <f>VLOOKUP(M387,'Convert table'!$A$1:$B$15,2,0)</f>
        <v>Sơ cấp</v>
      </c>
      <c r="M387" s="8" t="str">
        <f t="shared" si="27"/>
        <v>A2.1</v>
      </c>
      <c r="N387" s="58" t="str">
        <f>VLOOKUP(M387,'Convert table'!$A$1:$C$15,3,0)</f>
        <v>VNU-ETP 3</v>
      </c>
    </row>
    <row r="388" spans="1:14" ht="18" customHeight="1" x14ac:dyDescent="0.25">
      <c r="A388" s="7">
        <v>378</v>
      </c>
      <c r="B388" s="48" t="s">
        <v>258</v>
      </c>
      <c r="C388" s="49" t="s">
        <v>205</v>
      </c>
      <c r="D388" s="50" t="s">
        <v>213</v>
      </c>
      <c r="E388" s="50" t="s">
        <v>3288</v>
      </c>
      <c r="F388" s="50">
        <v>160898</v>
      </c>
      <c r="G388" s="47">
        <v>33</v>
      </c>
      <c r="H388" s="47">
        <v>35</v>
      </c>
      <c r="I388" s="57">
        <v>0</v>
      </c>
      <c r="J388" s="9">
        <v>2</v>
      </c>
      <c r="K388" s="37">
        <f t="shared" si="26"/>
        <v>70</v>
      </c>
      <c r="L388" s="7" t="str">
        <f>VLOOKUP(M388,'Convert table'!$A$1:$B$15,2,0)</f>
        <v>Khởi đầu</v>
      </c>
      <c r="M388" s="8" t="str">
        <f t="shared" si="27"/>
        <v>A1.1</v>
      </c>
      <c r="N388" s="58" t="str">
        <f>VLOOKUP(M388,'Convert table'!$A$1:$C$15,3,0)</f>
        <v>VNU-ETP 1</v>
      </c>
    </row>
    <row r="389" spans="1:14" ht="18" customHeight="1" x14ac:dyDescent="0.25">
      <c r="A389" s="7">
        <v>379</v>
      </c>
      <c r="B389" s="48" t="s">
        <v>3289</v>
      </c>
      <c r="C389" s="49" t="s">
        <v>205</v>
      </c>
      <c r="D389" s="50" t="s">
        <v>1524</v>
      </c>
      <c r="E389" s="50" t="s">
        <v>3290</v>
      </c>
      <c r="F389" s="50">
        <v>160899</v>
      </c>
      <c r="G389" s="47">
        <v>19</v>
      </c>
      <c r="H389" s="47">
        <v>26</v>
      </c>
      <c r="I389" s="57">
        <v>8</v>
      </c>
      <c r="J389" s="9">
        <v>0</v>
      </c>
      <c r="K389" s="37">
        <f t="shared" si="26"/>
        <v>53</v>
      </c>
      <c r="L389" s="7" t="str">
        <f>VLOOKUP(M389,'Convert table'!$A$1:$B$15,2,0)</f>
        <v>Khởi đầu</v>
      </c>
      <c r="M389" s="8" t="str">
        <f t="shared" si="27"/>
        <v>A1.1</v>
      </c>
      <c r="N389" s="58" t="str">
        <f>VLOOKUP(M389,'Convert table'!$A$1:$C$15,3,0)</f>
        <v>VNU-ETP 1</v>
      </c>
    </row>
    <row r="390" spans="1:14" ht="18" customHeight="1" x14ac:dyDescent="0.25">
      <c r="A390" s="7">
        <v>380</v>
      </c>
      <c r="B390" s="48" t="s">
        <v>1862</v>
      </c>
      <c r="C390" s="49" t="s">
        <v>1312</v>
      </c>
      <c r="D390" s="50" t="s">
        <v>634</v>
      </c>
      <c r="E390" s="50" t="s">
        <v>3291</v>
      </c>
      <c r="F390" s="50">
        <v>160900</v>
      </c>
      <c r="G390" s="47">
        <v>33</v>
      </c>
      <c r="H390" s="47">
        <v>47</v>
      </c>
      <c r="I390" s="57">
        <v>8</v>
      </c>
      <c r="J390" s="9">
        <v>31</v>
      </c>
      <c r="K390" s="37">
        <f t="shared" si="26"/>
        <v>119</v>
      </c>
      <c r="L390" s="7" t="str">
        <f>VLOOKUP(M390,'Convert table'!$A$1:$B$15,2,0)</f>
        <v>Sơ cấp</v>
      </c>
      <c r="M390" s="8" t="str">
        <f t="shared" si="27"/>
        <v>A2.1</v>
      </c>
      <c r="N390" s="58" t="str">
        <f>VLOOKUP(M390,'Convert table'!$A$1:$C$15,3,0)</f>
        <v>VNU-ETP 3</v>
      </c>
    </row>
    <row r="391" spans="1:14" ht="18" customHeight="1" x14ac:dyDescent="0.25">
      <c r="A391" s="7">
        <v>381</v>
      </c>
      <c r="B391" s="48" t="s">
        <v>526</v>
      </c>
      <c r="C391" s="49" t="s">
        <v>1312</v>
      </c>
      <c r="D391" s="50" t="s">
        <v>974</v>
      </c>
      <c r="E391" s="50" t="s">
        <v>3292</v>
      </c>
      <c r="F391" s="50">
        <v>160901</v>
      </c>
      <c r="G391" s="47">
        <v>39</v>
      </c>
      <c r="H391" s="47">
        <v>40</v>
      </c>
      <c r="I391" s="57">
        <v>12</v>
      </c>
      <c r="J391" s="9">
        <v>0</v>
      </c>
      <c r="K391" s="37">
        <f t="shared" si="26"/>
        <v>91</v>
      </c>
      <c r="L391" s="7" t="str">
        <f>VLOOKUP(M391,'Convert table'!$A$1:$B$15,2,0)</f>
        <v>Khởi đầu</v>
      </c>
      <c r="M391" s="8" t="str">
        <f t="shared" si="27"/>
        <v>A1.2</v>
      </c>
      <c r="N391" s="58" t="str">
        <f>VLOOKUP(M391,'Convert table'!$A$1:$C$15,3,0)</f>
        <v>VNU-ETP 2</v>
      </c>
    </row>
    <row r="392" spans="1:14" ht="18" customHeight="1" x14ac:dyDescent="0.25">
      <c r="A392" s="7">
        <v>382</v>
      </c>
      <c r="B392" s="48" t="s">
        <v>241</v>
      </c>
      <c r="C392" s="49" t="s">
        <v>1312</v>
      </c>
      <c r="D392" s="50" t="s">
        <v>387</v>
      </c>
      <c r="E392" s="50" t="s">
        <v>3293</v>
      </c>
      <c r="F392" s="50">
        <v>160902</v>
      </c>
      <c r="G392" s="47">
        <v>41</v>
      </c>
      <c r="H392" s="47">
        <v>41</v>
      </c>
      <c r="I392" s="57">
        <v>12</v>
      </c>
      <c r="J392" s="9">
        <v>42</v>
      </c>
      <c r="K392" s="37">
        <f t="shared" si="26"/>
        <v>136</v>
      </c>
      <c r="L392" s="7" t="str">
        <f>VLOOKUP(M392,'Convert table'!$A$1:$B$15,2,0)</f>
        <v>Sơ cấp</v>
      </c>
      <c r="M392" s="8" t="str">
        <f t="shared" si="27"/>
        <v>A2.2</v>
      </c>
      <c r="N392" s="58" t="str">
        <f>VLOOKUP(M392,'Convert table'!$A$1:$C$15,3,0)</f>
        <v>VNU-ETP 4</v>
      </c>
    </row>
    <row r="393" spans="1:14" ht="18" customHeight="1" x14ac:dyDescent="0.25">
      <c r="A393" s="7">
        <v>383</v>
      </c>
      <c r="B393" s="48" t="s">
        <v>3294</v>
      </c>
      <c r="C393" s="49" t="s">
        <v>1312</v>
      </c>
      <c r="D393" s="50" t="s">
        <v>394</v>
      </c>
      <c r="E393" s="50" t="s">
        <v>3295</v>
      </c>
      <c r="F393" s="50">
        <v>160903</v>
      </c>
      <c r="G393" s="47">
        <v>22</v>
      </c>
      <c r="H393" s="47">
        <v>18</v>
      </c>
      <c r="I393" s="57">
        <v>3</v>
      </c>
      <c r="J393" s="9">
        <v>0</v>
      </c>
      <c r="K393" s="37">
        <f t="shared" si="26"/>
        <v>43</v>
      </c>
      <c r="L393" s="7" t="str">
        <f>VLOOKUP(M393,'Convert table'!$A$1:$B$15,2,0)</f>
        <v>Khởi đầu</v>
      </c>
      <c r="M393" s="8" t="str">
        <f t="shared" si="27"/>
        <v>A1.1</v>
      </c>
      <c r="N393" s="58" t="str">
        <f>VLOOKUP(M393,'Convert table'!$A$1:$C$15,3,0)</f>
        <v>VNU-ETP 1</v>
      </c>
    </row>
    <row r="394" spans="1:14" ht="18" customHeight="1" x14ac:dyDescent="0.25">
      <c r="A394" s="7">
        <v>384</v>
      </c>
      <c r="B394" s="48" t="s">
        <v>2301</v>
      </c>
      <c r="C394" s="49" t="s">
        <v>1318</v>
      </c>
      <c r="D394" s="50" t="s">
        <v>3048</v>
      </c>
      <c r="E394" s="50" t="s">
        <v>3296</v>
      </c>
      <c r="F394" s="50">
        <v>160904</v>
      </c>
      <c r="G394" s="47">
        <v>56</v>
      </c>
      <c r="H394" s="47">
        <v>31</v>
      </c>
      <c r="I394" s="57">
        <v>0</v>
      </c>
      <c r="J394" s="9">
        <v>0</v>
      </c>
      <c r="K394" s="37">
        <f t="shared" si="26"/>
        <v>87</v>
      </c>
      <c r="L394" s="7" t="str">
        <f>VLOOKUP(M394,'Convert table'!$A$1:$B$15,2,0)</f>
        <v>Khởi đầu</v>
      </c>
      <c r="M394" s="8" t="str">
        <f t="shared" si="27"/>
        <v>A1.2</v>
      </c>
      <c r="N394" s="58" t="str">
        <f>VLOOKUP(M394,'Convert table'!$A$1:$C$15,3,0)</f>
        <v>VNU-ETP 2</v>
      </c>
    </row>
    <row r="395" spans="1:14" ht="18" customHeight="1" x14ac:dyDescent="0.25">
      <c r="A395" s="7">
        <v>385</v>
      </c>
      <c r="B395" s="48" t="s">
        <v>849</v>
      </c>
      <c r="C395" s="49" t="s">
        <v>1318</v>
      </c>
      <c r="D395" s="50" t="s">
        <v>529</v>
      </c>
      <c r="E395" s="50" t="s">
        <v>3297</v>
      </c>
      <c r="F395" s="50">
        <v>160905</v>
      </c>
      <c r="G395" s="47">
        <v>44</v>
      </c>
      <c r="H395" s="47">
        <v>37</v>
      </c>
      <c r="I395" s="57">
        <v>3</v>
      </c>
      <c r="J395" s="9">
        <v>18</v>
      </c>
      <c r="K395" s="37">
        <f t="shared" si="26"/>
        <v>102</v>
      </c>
      <c r="L395" s="7" t="str">
        <f>VLOOKUP(M395,'Convert table'!$A$1:$B$15,2,0)</f>
        <v>Sơ cấp</v>
      </c>
      <c r="M395" s="8" t="str">
        <f t="shared" si="27"/>
        <v>A2.1</v>
      </c>
      <c r="N395" s="58" t="str">
        <f>VLOOKUP(M395,'Convert table'!$A$1:$C$15,3,0)</f>
        <v>VNU-ETP 3</v>
      </c>
    </row>
    <row r="396" spans="1:14" ht="18" customHeight="1" x14ac:dyDescent="0.25">
      <c r="A396" s="7">
        <v>386</v>
      </c>
      <c r="B396" s="48" t="s">
        <v>3298</v>
      </c>
      <c r="C396" s="49" t="s">
        <v>1318</v>
      </c>
      <c r="D396" s="50" t="s">
        <v>2777</v>
      </c>
      <c r="E396" s="50" t="s">
        <v>3299</v>
      </c>
      <c r="F396" s="50">
        <v>160906</v>
      </c>
      <c r="G396" s="47">
        <v>28</v>
      </c>
      <c r="H396" s="47">
        <v>26</v>
      </c>
      <c r="I396" s="57">
        <v>8</v>
      </c>
      <c r="J396" s="9">
        <v>23</v>
      </c>
      <c r="K396" s="37">
        <f t="shared" si="26"/>
        <v>85</v>
      </c>
      <c r="L396" s="7" t="str">
        <f>VLOOKUP(M396,'Convert table'!$A$1:$B$15,2,0)</f>
        <v>Khởi đầu</v>
      </c>
      <c r="M396" s="8" t="str">
        <f t="shared" si="27"/>
        <v>A1.2</v>
      </c>
      <c r="N396" s="58" t="str">
        <f>VLOOKUP(M396,'Convert table'!$A$1:$C$15,3,0)</f>
        <v>VNU-ETP 2</v>
      </c>
    </row>
    <row r="397" spans="1:14" ht="18" customHeight="1" x14ac:dyDescent="0.25">
      <c r="A397" s="7">
        <v>387</v>
      </c>
      <c r="B397" s="48" t="s">
        <v>3300</v>
      </c>
      <c r="C397" s="49" t="s">
        <v>1318</v>
      </c>
      <c r="D397" s="50" t="s">
        <v>657</v>
      </c>
      <c r="E397" s="50" t="s">
        <v>3301</v>
      </c>
      <c r="F397" s="50">
        <v>160907</v>
      </c>
      <c r="G397" s="47">
        <v>19</v>
      </c>
      <c r="H397" s="47">
        <v>37</v>
      </c>
      <c r="I397" s="57">
        <v>0</v>
      </c>
      <c r="J397" s="9">
        <v>18</v>
      </c>
      <c r="K397" s="37">
        <f t="shared" si="26"/>
        <v>74</v>
      </c>
      <c r="L397" s="7" t="str">
        <f>VLOOKUP(M397,'Convert table'!$A$1:$B$15,2,0)</f>
        <v>Khởi đầu</v>
      </c>
      <c r="M397" s="8" t="str">
        <f t="shared" si="27"/>
        <v>A1.1</v>
      </c>
      <c r="N397" s="58" t="str">
        <f>VLOOKUP(M397,'Convert table'!$A$1:$C$15,3,0)</f>
        <v>VNU-ETP 1</v>
      </c>
    </row>
    <row r="398" spans="1:14" ht="18" customHeight="1" x14ac:dyDescent="0.25">
      <c r="A398" s="7">
        <v>388</v>
      </c>
      <c r="B398" s="48" t="s">
        <v>656</v>
      </c>
      <c r="C398" s="49" t="s">
        <v>1318</v>
      </c>
      <c r="D398" s="50" t="s">
        <v>2325</v>
      </c>
      <c r="E398" s="50" t="s">
        <v>3302</v>
      </c>
      <c r="F398" s="50">
        <v>160908</v>
      </c>
      <c r="G398" s="47">
        <v>32</v>
      </c>
      <c r="H398" s="47">
        <v>28</v>
      </c>
      <c r="I398" s="57">
        <v>0</v>
      </c>
      <c r="J398" s="9">
        <v>5</v>
      </c>
      <c r="K398" s="37">
        <f t="shared" si="26"/>
        <v>65</v>
      </c>
      <c r="L398" s="7" t="str">
        <f>VLOOKUP(M398,'Convert table'!$A$1:$B$15,2,0)</f>
        <v>Khởi đầu</v>
      </c>
      <c r="M398" s="8" t="str">
        <f t="shared" si="27"/>
        <v>A1.1</v>
      </c>
      <c r="N398" s="58" t="str">
        <f>VLOOKUP(M398,'Convert table'!$A$1:$C$15,3,0)</f>
        <v>VNU-ETP 1</v>
      </c>
    </row>
    <row r="399" spans="1:14" ht="18" customHeight="1" x14ac:dyDescent="0.25">
      <c r="A399" s="7">
        <v>389</v>
      </c>
      <c r="B399" s="48" t="s">
        <v>3303</v>
      </c>
      <c r="C399" s="49" t="s">
        <v>1318</v>
      </c>
      <c r="D399" s="50" t="s">
        <v>436</v>
      </c>
      <c r="E399" s="50" t="s">
        <v>3304</v>
      </c>
      <c r="F399" s="50">
        <v>160909</v>
      </c>
      <c r="G399" s="47">
        <v>24</v>
      </c>
      <c r="H399" s="47">
        <v>42</v>
      </c>
      <c r="I399" s="57">
        <v>4</v>
      </c>
      <c r="J399" s="9">
        <v>0</v>
      </c>
      <c r="K399" s="37">
        <f t="shared" si="26"/>
        <v>70</v>
      </c>
      <c r="L399" s="7" t="str">
        <f>VLOOKUP(M399,'Convert table'!$A$1:$B$15,2,0)</f>
        <v>Khởi đầu</v>
      </c>
      <c r="M399" s="8" t="str">
        <f t="shared" si="27"/>
        <v>A1.1</v>
      </c>
      <c r="N399" s="58" t="str">
        <f>VLOOKUP(M399,'Convert table'!$A$1:$C$15,3,0)</f>
        <v>VNU-ETP 1</v>
      </c>
    </row>
    <row r="400" spans="1:14" ht="18" customHeight="1" x14ac:dyDescent="0.25">
      <c r="A400" s="7">
        <v>390</v>
      </c>
      <c r="B400" s="48" t="s">
        <v>3305</v>
      </c>
      <c r="C400" s="49" t="s">
        <v>180</v>
      </c>
      <c r="D400" s="50" t="s">
        <v>642</v>
      </c>
      <c r="E400" s="50" t="s">
        <v>3306</v>
      </c>
      <c r="F400" s="50">
        <v>160910</v>
      </c>
      <c r="G400" s="47">
        <v>8</v>
      </c>
      <c r="H400" s="47">
        <v>24</v>
      </c>
      <c r="I400" s="57">
        <v>4</v>
      </c>
      <c r="J400" s="9">
        <v>0</v>
      </c>
      <c r="K400" s="37">
        <f t="shared" si="26"/>
        <v>36</v>
      </c>
      <c r="L400" s="7" t="str">
        <f>VLOOKUP(M400,'Convert table'!$A$1:$B$15,2,0)</f>
        <v>Khởi đầu</v>
      </c>
      <c r="M400" s="8" t="str">
        <f t="shared" si="27"/>
        <v>A1.1</v>
      </c>
      <c r="N400" s="58" t="str">
        <f>VLOOKUP(M400,'Convert table'!$A$1:$C$15,3,0)</f>
        <v>VNU-ETP 1</v>
      </c>
    </row>
    <row r="401" spans="1:14" ht="18" customHeight="1" x14ac:dyDescent="0.25">
      <c r="A401" s="7">
        <v>391</v>
      </c>
      <c r="B401" s="48" t="s">
        <v>3307</v>
      </c>
      <c r="C401" s="49" t="s">
        <v>180</v>
      </c>
      <c r="D401" s="50" t="s">
        <v>751</v>
      </c>
      <c r="E401" s="50" t="s">
        <v>3308</v>
      </c>
      <c r="F401" s="50">
        <v>160911</v>
      </c>
      <c r="G401" s="47">
        <v>46</v>
      </c>
      <c r="H401" s="47">
        <v>47</v>
      </c>
      <c r="I401" s="57">
        <v>12</v>
      </c>
      <c r="J401" s="9">
        <v>48</v>
      </c>
      <c r="K401" s="37">
        <f t="shared" si="26"/>
        <v>153</v>
      </c>
      <c r="L401" s="7" t="str">
        <f>VLOOKUP(M401,'Convert table'!$A$1:$B$15,2,0)</f>
        <v>Sơ trung cấp</v>
      </c>
      <c r="M401" s="8" t="str">
        <f t="shared" si="27"/>
        <v>B1.1</v>
      </c>
      <c r="N401" s="58" t="str">
        <f>VLOOKUP(M401,'Convert table'!$A$1:$C$15,3,0)</f>
        <v>VNU-ETP 5</v>
      </c>
    </row>
    <row r="402" spans="1:14" ht="18" customHeight="1" x14ac:dyDescent="0.25">
      <c r="A402" s="7">
        <v>392</v>
      </c>
      <c r="B402" s="48" t="s">
        <v>3309</v>
      </c>
      <c r="C402" s="49" t="s">
        <v>1334</v>
      </c>
      <c r="D402" s="50" t="s">
        <v>408</v>
      </c>
      <c r="E402" s="50" t="s">
        <v>3310</v>
      </c>
      <c r="F402" s="50">
        <v>160912</v>
      </c>
      <c r="G402" s="47">
        <v>60</v>
      </c>
      <c r="H402" s="47">
        <v>48</v>
      </c>
      <c r="I402" s="57">
        <v>3</v>
      </c>
      <c r="J402" s="9">
        <v>18</v>
      </c>
      <c r="K402" s="37">
        <f t="shared" si="26"/>
        <v>129</v>
      </c>
      <c r="L402" s="7" t="str">
        <f>VLOOKUP(M402,'Convert table'!$A$1:$B$15,2,0)</f>
        <v>Sơ cấp</v>
      </c>
      <c r="M402" s="8" t="str">
        <f t="shared" si="27"/>
        <v>A2.2</v>
      </c>
      <c r="N402" s="58" t="str">
        <f>VLOOKUP(M402,'Convert table'!$A$1:$C$15,3,0)</f>
        <v>VNU-ETP 4</v>
      </c>
    </row>
    <row r="403" spans="1:14" ht="18" customHeight="1" x14ac:dyDescent="0.25">
      <c r="A403" s="7">
        <v>393</v>
      </c>
      <c r="B403" s="48" t="s">
        <v>756</v>
      </c>
      <c r="C403" s="49" t="s">
        <v>124</v>
      </c>
      <c r="D403" s="50" t="s">
        <v>962</v>
      </c>
      <c r="E403" s="50" t="s">
        <v>3311</v>
      </c>
      <c r="F403" s="50">
        <v>160913</v>
      </c>
      <c r="G403" s="47">
        <v>40</v>
      </c>
      <c r="H403" s="47">
        <v>28</v>
      </c>
      <c r="I403" s="57">
        <v>0</v>
      </c>
      <c r="J403" s="9">
        <v>0</v>
      </c>
      <c r="K403" s="37">
        <f t="shared" si="26"/>
        <v>68</v>
      </c>
      <c r="L403" s="7" t="str">
        <f>VLOOKUP(M403,'Convert table'!$A$1:$B$15,2,0)</f>
        <v>Khởi đầu</v>
      </c>
      <c r="M403" s="8" t="str">
        <f t="shared" si="27"/>
        <v>A1.1</v>
      </c>
      <c r="N403" s="58" t="str">
        <f>VLOOKUP(M403,'Convert table'!$A$1:$C$15,3,0)</f>
        <v>VNU-ETP 1</v>
      </c>
    </row>
    <row r="404" spans="1:14" ht="18" customHeight="1" x14ac:dyDescent="0.25">
      <c r="A404" s="7">
        <v>394</v>
      </c>
      <c r="B404" s="51" t="s">
        <v>3312</v>
      </c>
      <c r="C404" s="49" t="s">
        <v>124</v>
      </c>
      <c r="D404" s="50" t="s">
        <v>366</v>
      </c>
      <c r="E404" s="50" t="s">
        <v>3313</v>
      </c>
      <c r="F404" s="50">
        <v>160914</v>
      </c>
      <c r="G404" s="47">
        <v>38</v>
      </c>
      <c r="H404" s="47">
        <v>34</v>
      </c>
      <c r="I404" s="57">
        <v>3</v>
      </c>
      <c r="J404" s="9">
        <v>0</v>
      </c>
      <c r="K404" s="37">
        <f t="shared" si="26"/>
        <v>75</v>
      </c>
      <c r="L404" s="7" t="str">
        <f>VLOOKUP(M404,'Convert table'!$A$1:$B$15,2,0)</f>
        <v>Khởi đầu</v>
      </c>
      <c r="M404" s="8" t="str">
        <f t="shared" si="27"/>
        <v>A1.1</v>
      </c>
      <c r="N404" s="58" t="str">
        <f>VLOOKUP(M404,'Convert table'!$A$1:$C$15,3,0)</f>
        <v>VNU-ETP 1</v>
      </c>
    </row>
    <row r="405" spans="1:14" ht="18" customHeight="1" x14ac:dyDescent="0.25">
      <c r="A405" s="7">
        <v>395</v>
      </c>
      <c r="B405" s="48" t="s">
        <v>3314</v>
      </c>
      <c r="C405" s="49" t="s">
        <v>124</v>
      </c>
      <c r="D405" s="50" t="s">
        <v>365</v>
      </c>
      <c r="E405" s="50" t="s">
        <v>3315</v>
      </c>
      <c r="F405" s="50">
        <v>160915</v>
      </c>
      <c r="G405" s="47">
        <v>35</v>
      </c>
      <c r="H405" s="47">
        <v>31</v>
      </c>
      <c r="I405" s="57">
        <v>12</v>
      </c>
      <c r="J405" s="9">
        <v>28</v>
      </c>
      <c r="K405" s="37">
        <f t="shared" si="26"/>
        <v>106</v>
      </c>
      <c r="L405" s="7" t="str">
        <f>VLOOKUP(M405,'Convert table'!$A$1:$B$15,2,0)</f>
        <v>Sơ cấp</v>
      </c>
      <c r="M405" s="8" t="str">
        <f t="shared" si="27"/>
        <v>A2.1</v>
      </c>
      <c r="N405" s="58" t="str">
        <f>VLOOKUP(M405,'Convert table'!$A$1:$C$15,3,0)</f>
        <v>VNU-ETP 3</v>
      </c>
    </row>
    <row r="406" spans="1:14" ht="18" customHeight="1" x14ac:dyDescent="0.25">
      <c r="A406" s="7">
        <v>396</v>
      </c>
      <c r="B406" s="51" t="s">
        <v>3316</v>
      </c>
      <c r="C406" s="49" t="s">
        <v>124</v>
      </c>
      <c r="D406" s="50" t="s">
        <v>3072</v>
      </c>
      <c r="E406" s="50" t="s">
        <v>3317</v>
      </c>
      <c r="F406" s="50">
        <v>160916</v>
      </c>
      <c r="G406" s="47">
        <v>29</v>
      </c>
      <c r="H406" s="47">
        <v>35</v>
      </c>
      <c r="I406" s="57">
        <v>0</v>
      </c>
      <c r="J406" s="9">
        <v>33</v>
      </c>
      <c r="K406" s="37">
        <f t="shared" si="26"/>
        <v>97</v>
      </c>
      <c r="L406" s="7" t="str">
        <f>VLOOKUP(M406,'Convert table'!$A$1:$B$15,2,0)</f>
        <v>Khởi đầu</v>
      </c>
      <c r="M406" s="8" t="str">
        <f t="shared" si="27"/>
        <v>A1.2</v>
      </c>
      <c r="N406" s="58" t="str">
        <f>VLOOKUP(M406,'Convert table'!$A$1:$C$15,3,0)</f>
        <v>VNU-ETP 2</v>
      </c>
    </row>
    <row r="407" spans="1:14" ht="18" customHeight="1" x14ac:dyDescent="0.25">
      <c r="A407" s="7">
        <v>397</v>
      </c>
      <c r="B407" s="48" t="s">
        <v>922</v>
      </c>
      <c r="C407" s="49" t="s">
        <v>124</v>
      </c>
      <c r="D407" s="50" t="s">
        <v>717</v>
      </c>
      <c r="E407" s="50" t="s">
        <v>3318</v>
      </c>
      <c r="F407" s="50">
        <v>160917</v>
      </c>
      <c r="G407" s="47">
        <v>32</v>
      </c>
      <c r="H407" s="47">
        <v>29</v>
      </c>
      <c r="I407" s="57">
        <v>0</v>
      </c>
      <c r="J407" s="9">
        <v>5</v>
      </c>
      <c r="K407" s="37">
        <f t="shared" si="26"/>
        <v>66</v>
      </c>
      <c r="L407" s="7" t="str">
        <f>VLOOKUP(M407,'Convert table'!$A$1:$B$15,2,0)</f>
        <v>Khởi đầu</v>
      </c>
      <c r="M407" s="8" t="str">
        <f t="shared" si="27"/>
        <v>A1.1</v>
      </c>
      <c r="N407" s="58" t="str">
        <f>VLOOKUP(M407,'Convert table'!$A$1:$C$15,3,0)</f>
        <v>VNU-ETP 1</v>
      </c>
    </row>
    <row r="408" spans="1:14" ht="18" customHeight="1" x14ac:dyDescent="0.25">
      <c r="A408" s="7">
        <v>398</v>
      </c>
      <c r="B408" s="48" t="s">
        <v>3319</v>
      </c>
      <c r="C408" s="49" t="s">
        <v>124</v>
      </c>
      <c r="D408" s="50" t="s">
        <v>3320</v>
      </c>
      <c r="E408" s="50" t="s">
        <v>3321</v>
      </c>
      <c r="F408" s="50">
        <v>160918</v>
      </c>
      <c r="G408" s="47">
        <v>22</v>
      </c>
      <c r="H408" s="47">
        <v>38</v>
      </c>
      <c r="I408" s="57">
        <v>12</v>
      </c>
      <c r="J408" s="9">
        <v>18</v>
      </c>
      <c r="K408" s="37">
        <f t="shared" si="26"/>
        <v>90</v>
      </c>
      <c r="L408" s="7" t="str">
        <f>VLOOKUP(M408,'Convert table'!$A$1:$B$15,2,0)</f>
        <v>Khởi đầu</v>
      </c>
      <c r="M408" s="8" t="str">
        <f t="shared" si="27"/>
        <v>A1.2</v>
      </c>
      <c r="N408" s="58" t="str">
        <f>VLOOKUP(M408,'Convert table'!$A$1:$C$15,3,0)</f>
        <v>VNU-ETP 2</v>
      </c>
    </row>
    <row r="409" spans="1:14" ht="18" customHeight="1" x14ac:dyDescent="0.25">
      <c r="A409" s="7">
        <v>399</v>
      </c>
      <c r="B409" s="51" t="s">
        <v>158</v>
      </c>
      <c r="C409" s="49" t="s">
        <v>124</v>
      </c>
      <c r="D409" s="50" t="s">
        <v>387</v>
      </c>
      <c r="E409" s="50" t="s">
        <v>3322</v>
      </c>
      <c r="F409" s="50">
        <v>160919</v>
      </c>
      <c r="G409" s="47">
        <v>49</v>
      </c>
      <c r="H409" s="47">
        <v>34</v>
      </c>
      <c r="I409" s="57">
        <v>12</v>
      </c>
      <c r="J409" s="9">
        <v>20</v>
      </c>
      <c r="K409" s="37">
        <f t="shared" si="26"/>
        <v>115</v>
      </c>
      <c r="L409" s="7" t="str">
        <f>VLOOKUP(M409,'Convert table'!$A$1:$B$15,2,0)</f>
        <v>Sơ cấp</v>
      </c>
      <c r="M409" s="8" t="str">
        <f t="shared" si="27"/>
        <v>A2.1</v>
      </c>
      <c r="N409" s="58" t="str">
        <f>VLOOKUP(M409,'Convert table'!$A$1:$C$15,3,0)</f>
        <v>VNU-ETP 3</v>
      </c>
    </row>
    <row r="410" spans="1:14" ht="18" customHeight="1" x14ac:dyDescent="0.25">
      <c r="A410" s="7">
        <v>400</v>
      </c>
      <c r="B410" s="48" t="s">
        <v>234</v>
      </c>
      <c r="C410" s="49" t="s">
        <v>124</v>
      </c>
      <c r="D410" s="50" t="s">
        <v>783</v>
      </c>
      <c r="E410" s="50" t="s">
        <v>3323</v>
      </c>
      <c r="F410" s="50">
        <v>160920</v>
      </c>
      <c r="G410" s="47">
        <v>29</v>
      </c>
      <c r="H410" s="47">
        <v>29</v>
      </c>
      <c r="I410" s="57">
        <v>11</v>
      </c>
      <c r="J410" s="9">
        <v>0</v>
      </c>
      <c r="K410" s="37">
        <f t="shared" si="26"/>
        <v>69</v>
      </c>
      <c r="L410" s="7" t="str">
        <f>VLOOKUP(M410,'Convert table'!$A$1:$B$15,2,0)</f>
        <v>Khởi đầu</v>
      </c>
      <c r="M410" s="8" t="str">
        <f t="shared" si="27"/>
        <v>A1.1</v>
      </c>
      <c r="N410" s="58" t="str">
        <f>VLOOKUP(M410,'Convert table'!$A$1:$C$15,3,0)</f>
        <v>VNU-ETP 1</v>
      </c>
    </row>
    <row r="411" spans="1:14" ht="18" customHeight="1" x14ac:dyDescent="0.25">
      <c r="A411" s="7">
        <v>401</v>
      </c>
      <c r="B411" s="48" t="s">
        <v>3324</v>
      </c>
      <c r="C411" s="49" t="s">
        <v>124</v>
      </c>
      <c r="D411" s="50" t="s">
        <v>903</v>
      </c>
      <c r="E411" s="50" t="s">
        <v>3325</v>
      </c>
      <c r="F411" s="50">
        <v>160921</v>
      </c>
      <c r="G411" s="47">
        <v>39</v>
      </c>
      <c r="H411" s="47">
        <v>17</v>
      </c>
      <c r="I411" s="57">
        <v>8</v>
      </c>
      <c r="J411" s="9">
        <v>5</v>
      </c>
      <c r="K411" s="37">
        <f t="shared" si="26"/>
        <v>69</v>
      </c>
      <c r="L411" s="7" t="str">
        <f>VLOOKUP(M411,'Convert table'!$A$1:$B$15,2,0)</f>
        <v>Khởi đầu</v>
      </c>
      <c r="M411" s="8" t="str">
        <f t="shared" si="27"/>
        <v>A1.1</v>
      </c>
      <c r="N411" s="58" t="str">
        <f>VLOOKUP(M411,'Convert table'!$A$1:$C$15,3,0)</f>
        <v>VNU-ETP 1</v>
      </c>
    </row>
    <row r="412" spans="1:14" ht="18" customHeight="1" x14ac:dyDescent="0.25">
      <c r="A412" s="7">
        <v>402</v>
      </c>
      <c r="B412" s="48" t="s">
        <v>3326</v>
      </c>
      <c r="C412" s="49" t="s">
        <v>124</v>
      </c>
      <c r="D412" s="50" t="s">
        <v>841</v>
      </c>
      <c r="E412" s="50" t="s">
        <v>3327</v>
      </c>
      <c r="F412" s="50">
        <v>160922</v>
      </c>
      <c r="G412" s="47">
        <v>48</v>
      </c>
      <c r="H412" s="47">
        <v>61</v>
      </c>
      <c r="I412" s="57">
        <v>43</v>
      </c>
      <c r="J412" s="9">
        <v>43</v>
      </c>
      <c r="K412" s="37">
        <f t="shared" si="26"/>
        <v>195</v>
      </c>
      <c r="L412" s="7" t="str">
        <f>VLOOKUP(M412,'Convert table'!$A$1:$B$15,2,0)</f>
        <v>Sơ trung cấp</v>
      </c>
      <c r="M412" s="8" t="str">
        <f t="shared" si="27"/>
        <v>B1.2</v>
      </c>
      <c r="N412" s="58" t="str">
        <f>VLOOKUP(M412,'Convert table'!$A$1:$C$15,3,0)</f>
        <v>VNU-ETP 6</v>
      </c>
    </row>
    <row r="413" spans="1:14" ht="18" customHeight="1" x14ac:dyDescent="0.25">
      <c r="A413" s="7">
        <v>403</v>
      </c>
      <c r="B413" s="48" t="s">
        <v>1027</v>
      </c>
      <c r="C413" s="49" t="s">
        <v>124</v>
      </c>
      <c r="D413" s="50" t="s">
        <v>678</v>
      </c>
      <c r="E413" s="50" t="s">
        <v>3328</v>
      </c>
      <c r="F413" s="50">
        <v>160923</v>
      </c>
      <c r="G413" s="47">
        <v>30</v>
      </c>
      <c r="H413" s="47">
        <v>32</v>
      </c>
      <c r="I413" s="57">
        <v>12</v>
      </c>
      <c r="J413" s="9">
        <v>13</v>
      </c>
      <c r="K413" s="37">
        <f t="shared" ref="K413:K444" si="28">G413+H413+I413+J413</f>
        <v>87</v>
      </c>
      <c r="L413" s="7" t="str">
        <f>VLOOKUP(M413,'Convert table'!$A$1:$B$15,2,0)</f>
        <v>Khởi đầu</v>
      </c>
      <c r="M413" s="8" t="str">
        <f t="shared" ref="M413:M444" si="29">IF(K413&gt;=376,"C2.2",IF(K413&gt;=351,"C2.1",IF(K413&gt;=326,"C1.2",IF(K413&gt;=301,"C1.1",IF(K413&gt;=276,"B2.2",IF(K413&gt;=251,"B2.1",IF(K413&gt;=226,"B1.4",IF(K413&gt;=201,"B1.3",IF(K413&gt;=176,"B1.2",IF(K413&gt;=151,"B1.1",IF(K413&gt;=126,"A2.2",IF(K413&gt;=101,"A2.1",IF(K413&gt;=76,"A1.2","A1.1")))))))))))))</f>
        <v>A1.2</v>
      </c>
      <c r="N413" s="58" t="str">
        <f>VLOOKUP(M413,'Convert table'!$A$1:$C$15,3,0)</f>
        <v>VNU-ETP 2</v>
      </c>
    </row>
    <row r="414" spans="1:14" ht="18" customHeight="1" x14ac:dyDescent="0.25">
      <c r="A414" s="7">
        <v>404</v>
      </c>
      <c r="B414" s="48" t="s">
        <v>2026</v>
      </c>
      <c r="C414" s="49" t="s">
        <v>124</v>
      </c>
      <c r="D414" s="50" t="s">
        <v>1122</v>
      </c>
      <c r="E414" s="50" t="s">
        <v>3329</v>
      </c>
      <c r="F414" s="50">
        <v>160924</v>
      </c>
      <c r="G414" s="47">
        <v>27</v>
      </c>
      <c r="H414" s="47">
        <v>32</v>
      </c>
      <c r="I414" s="57">
        <v>0</v>
      </c>
      <c r="J414" s="9">
        <v>0</v>
      </c>
      <c r="K414" s="37">
        <f t="shared" si="28"/>
        <v>59</v>
      </c>
      <c r="L414" s="7" t="str">
        <f>VLOOKUP(M414,'Convert table'!$A$1:$B$15,2,0)</f>
        <v>Khởi đầu</v>
      </c>
      <c r="M414" s="8" t="str">
        <f t="shared" si="29"/>
        <v>A1.1</v>
      </c>
      <c r="N414" s="58" t="str">
        <f>VLOOKUP(M414,'Convert table'!$A$1:$C$15,3,0)</f>
        <v>VNU-ETP 1</v>
      </c>
    </row>
    <row r="415" spans="1:14" ht="18" customHeight="1" x14ac:dyDescent="0.25">
      <c r="A415" s="7">
        <v>405</v>
      </c>
      <c r="B415" s="48" t="s">
        <v>3330</v>
      </c>
      <c r="C415" s="49" t="s">
        <v>124</v>
      </c>
      <c r="D415" s="50" t="s">
        <v>1756</v>
      </c>
      <c r="E415" s="50" t="s">
        <v>3331</v>
      </c>
      <c r="F415" s="50">
        <v>160925</v>
      </c>
      <c r="G415" s="47">
        <v>33</v>
      </c>
      <c r="H415" s="47">
        <v>40</v>
      </c>
      <c r="I415" s="57">
        <v>0</v>
      </c>
      <c r="J415" s="9">
        <v>28</v>
      </c>
      <c r="K415" s="37">
        <f t="shared" si="28"/>
        <v>101</v>
      </c>
      <c r="L415" s="7" t="str">
        <f>VLOOKUP(M415,'Convert table'!$A$1:$B$15,2,0)</f>
        <v>Sơ cấp</v>
      </c>
      <c r="M415" s="8" t="str">
        <f t="shared" si="29"/>
        <v>A2.1</v>
      </c>
      <c r="N415" s="58" t="str">
        <f>VLOOKUP(M415,'Convert table'!$A$1:$C$15,3,0)</f>
        <v>VNU-ETP 3</v>
      </c>
    </row>
    <row r="416" spans="1:14" ht="18" customHeight="1" x14ac:dyDescent="0.25">
      <c r="A416" s="7">
        <v>406</v>
      </c>
      <c r="B416" s="48" t="s">
        <v>3332</v>
      </c>
      <c r="C416" s="49" t="s">
        <v>3333</v>
      </c>
      <c r="D416" s="50" t="s">
        <v>2048</v>
      </c>
      <c r="E416" s="50" t="s">
        <v>3334</v>
      </c>
      <c r="F416" s="50">
        <v>160926</v>
      </c>
      <c r="G416" s="47">
        <v>40</v>
      </c>
      <c r="H416" s="47">
        <v>19</v>
      </c>
      <c r="I416" s="57">
        <v>12</v>
      </c>
      <c r="J416" s="9">
        <v>23</v>
      </c>
      <c r="K416" s="37">
        <f t="shared" si="28"/>
        <v>94</v>
      </c>
      <c r="L416" s="7" t="str">
        <f>VLOOKUP(M416,'Convert table'!$A$1:$B$15,2,0)</f>
        <v>Khởi đầu</v>
      </c>
      <c r="M416" s="8" t="str">
        <f t="shared" si="29"/>
        <v>A1.2</v>
      </c>
      <c r="N416" s="58" t="str">
        <f>VLOOKUP(M416,'Convert table'!$A$1:$C$15,3,0)</f>
        <v>VNU-ETP 2</v>
      </c>
    </row>
    <row r="417" spans="1:14" ht="18" customHeight="1" x14ac:dyDescent="0.25">
      <c r="A417" s="7">
        <v>407</v>
      </c>
      <c r="B417" s="51" t="s">
        <v>1874</v>
      </c>
      <c r="C417" s="49" t="s">
        <v>2381</v>
      </c>
      <c r="D417" s="50" t="s">
        <v>546</v>
      </c>
      <c r="E417" s="50" t="s">
        <v>3335</v>
      </c>
      <c r="F417" s="50">
        <v>160927</v>
      </c>
      <c r="G417" s="47">
        <v>17</v>
      </c>
      <c r="H417" s="47">
        <v>29</v>
      </c>
      <c r="I417" s="57">
        <v>5</v>
      </c>
      <c r="J417" s="9">
        <v>5</v>
      </c>
      <c r="K417" s="37">
        <f t="shared" si="28"/>
        <v>56</v>
      </c>
      <c r="L417" s="7" t="str">
        <f>VLOOKUP(M417,'Convert table'!$A$1:$B$15,2,0)</f>
        <v>Khởi đầu</v>
      </c>
      <c r="M417" s="8" t="str">
        <f t="shared" si="29"/>
        <v>A1.1</v>
      </c>
      <c r="N417" s="58" t="str">
        <f>VLOOKUP(M417,'Convert table'!$A$1:$C$15,3,0)</f>
        <v>VNU-ETP 1</v>
      </c>
    </row>
    <row r="418" spans="1:14" ht="18" customHeight="1" x14ac:dyDescent="0.25">
      <c r="A418" s="7">
        <v>408</v>
      </c>
      <c r="B418" s="48" t="s">
        <v>3336</v>
      </c>
      <c r="C418" s="49" t="s">
        <v>181</v>
      </c>
      <c r="D418" s="50" t="s">
        <v>2587</v>
      </c>
      <c r="E418" s="50" t="s">
        <v>3337</v>
      </c>
      <c r="F418" s="50">
        <v>160928</v>
      </c>
      <c r="G418" s="47">
        <v>48</v>
      </c>
      <c r="H418" s="47">
        <v>35</v>
      </c>
      <c r="I418" s="57">
        <v>19</v>
      </c>
      <c r="J418" s="9">
        <v>34</v>
      </c>
      <c r="K418" s="37">
        <f t="shared" si="28"/>
        <v>136</v>
      </c>
      <c r="L418" s="7" t="str">
        <f>VLOOKUP(M418,'Convert table'!$A$1:$B$15,2,0)</f>
        <v>Sơ cấp</v>
      </c>
      <c r="M418" s="8" t="str">
        <f t="shared" si="29"/>
        <v>A2.2</v>
      </c>
      <c r="N418" s="58" t="str">
        <f>VLOOKUP(M418,'Convert table'!$A$1:$C$15,3,0)</f>
        <v>VNU-ETP 4</v>
      </c>
    </row>
    <row r="419" spans="1:14" ht="18" customHeight="1" x14ac:dyDescent="0.25">
      <c r="A419" s="7">
        <v>409</v>
      </c>
      <c r="B419" s="48" t="s">
        <v>3338</v>
      </c>
      <c r="C419" s="49" t="s">
        <v>2388</v>
      </c>
      <c r="D419" s="50" t="s">
        <v>1872</v>
      </c>
      <c r="E419" s="50" t="s">
        <v>3339</v>
      </c>
      <c r="F419" s="50">
        <v>160929</v>
      </c>
      <c r="G419" s="47">
        <v>41</v>
      </c>
      <c r="H419" s="47">
        <v>40</v>
      </c>
      <c r="I419" s="57">
        <v>20</v>
      </c>
      <c r="J419" s="9">
        <v>31</v>
      </c>
      <c r="K419" s="37">
        <f t="shared" si="28"/>
        <v>132</v>
      </c>
      <c r="L419" s="7" t="str">
        <f>VLOOKUP(M419,'Convert table'!$A$1:$B$15,2,0)</f>
        <v>Sơ cấp</v>
      </c>
      <c r="M419" s="8" t="str">
        <f t="shared" si="29"/>
        <v>A2.2</v>
      </c>
      <c r="N419" s="58" t="str">
        <f>VLOOKUP(M419,'Convert table'!$A$1:$C$15,3,0)</f>
        <v>VNU-ETP 4</v>
      </c>
    </row>
    <row r="420" spans="1:14" ht="18" customHeight="1" x14ac:dyDescent="0.25">
      <c r="A420" s="7">
        <v>410</v>
      </c>
      <c r="B420" s="48" t="s">
        <v>3340</v>
      </c>
      <c r="C420" s="49" t="s">
        <v>2388</v>
      </c>
      <c r="D420" s="50" t="s">
        <v>1533</v>
      </c>
      <c r="E420" s="50" t="s">
        <v>3341</v>
      </c>
      <c r="F420" s="50">
        <v>160930</v>
      </c>
      <c r="G420" s="47">
        <v>60</v>
      </c>
      <c r="H420" s="47">
        <v>53</v>
      </c>
      <c r="I420" s="57">
        <v>25</v>
      </c>
      <c r="J420" s="9">
        <v>39</v>
      </c>
      <c r="K420" s="37">
        <f t="shared" si="28"/>
        <v>177</v>
      </c>
      <c r="L420" s="7" t="str">
        <f>VLOOKUP(M420,'Convert table'!$A$1:$B$15,2,0)</f>
        <v>Sơ trung cấp</v>
      </c>
      <c r="M420" s="8" t="str">
        <f t="shared" si="29"/>
        <v>B1.2</v>
      </c>
      <c r="N420" s="58" t="str">
        <f>VLOOKUP(M420,'Convert table'!$A$1:$C$15,3,0)</f>
        <v>VNU-ETP 6</v>
      </c>
    </row>
    <row r="421" spans="1:14" ht="18" customHeight="1" x14ac:dyDescent="0.25">
      <c r="A421" s="7">
        <v>411</v>
      </c>
      <c r="B421" s="48" t="s">
        <v>3342</v>
      </c>
      <c r="C421" s="49" t="s">
        <v>1369</v>
      </c>
      <c r="D421" s="50" t="s">
        <v>3223</v>
      </c>
      <c r="E421" s="50" t="s">
        <v>3343</v>
      </c>
      <c r="F421" s="50">
        <v>160931</v>
      </c>
      <c r="G421" s="47">
        <v>37</v>
      </c>
      <c r="H421" s="47">
        <v>31</v>
      </c>
      <c r="I421" s="57">
        <v>16</v>
      </c>
      <c r="J421" s="9">
        <v>26</v>
      </c>
      <c r="K421" s="37">
        <f t="shared" si="28"/>
        <v>110</v>
      </c>
      <c r="L421" s="7" t="str">
        <f>VLOOKUP(M421,'Convert table'!$A$1:$B$15,2,0)</f>
        <v>Sơ cấp</v>
      </c>
      <c r="M421" s="8" t="str">
        <f t="shared" si="29"/>
        <v>A2.1</v>
      </c>
      <c r="N421" s="58" t="str">
        <f>VLOOKUP(M421,'Convert table'!$A$1:$C$15,3,0)</f>
        <v>VNU-ETP 3</v>
      </c>
    </row>
    <row r="422" spans="1:14" ht="18" customHeight="1" x14ac:dyDescent="0.25">
      <c r="A422" s="7">
        <v>412</v>
      </c>
      <c r="B422" s="48" t="s">
        <v>3344</v>
      </c>
      <c r="C422" s="49" t="s">
        <v>1369</v>
      </c>
      <c r="D422" s="50" t="s">
        <v>385</v>
      </c>
      <c r="E422" s="50" t="s">
        <v>3345</v>
      </c>
      <c r="F422" s="50">
        <v>160932</v>
      </c>
      <c r="G422" s="47">
        <v>43</v>
      </c>
      <c r="H422" s="47">
        <v>39</v>
      </c>
      <c r="I422" s="57">
        <v>16</v>
      </c>
      <c r="J422" s="9">
        <v>37</v>
      </c>
      <c r="K422" s="37">
        <f t="shared" si="28"/>
        <v>135</v>
      </c>
      <c r="L422" s="7" t="str">
        <f>VLOOKUP(M422,'Convert table'!$A$1:$B$15,2,0)</f>
        <v>Sơ cấp</v>
      </c>
      <c r="M422" s="8" t="str">
        <f t="shared" si="29"/>
        <v>A2.2</v>
      </c>
      <c r="N422" s="58" t="str">
        <f>VLOOKUP(M422,'Convert table'!$A$1:$C$15,3,0)</f>
        <v>VNU-ETP 4</v>
      </c>
    </row>
    <row r="423" spans="1:14" ht="18" customHeight="1" x14ac:dyDescent="0.25">
      <c r="A423" s="7">
        <v>413</v>
      </c>
      <c r="B423" s="48" t="s">
        <v>169</v>
      </c>
      <c r="C423" s="49" t="s">
        <v>1369</v>
      </c>
      <c r="D423" s="50" t="s">
        <v>2819</v>
      </c>
      <c r="E423" s="50" t="s">
        <v>3346</v>
      </c>
      <c r="F423" s="50">
        <v>160933</v>
      </c>
      <c r="G423" s="47">
        <v>49</v>
      </c>
      <c r="H423" s="47">
        <v>22</v>
      </c>
      <c r="I423" s="57">
        <v>12</v>
      </c>
      <c r="J423" s="9">
        <v>26</v>
      </c>
      <c r="K423" s="37">
        <f t="shared" si="28"/>
        <v>109</v>
      </c>
      <c r="L423" s="7" t="str">
        <f>VLOOKUP(M423,'Convert table'!$A$1:$B$15,2,0)</f>
        <v>Sơ cấp</v>
      </c>
      <c r="M423" s="8" t="str">
        <f t="shared" si="29"/>
        <v>A2.1</v>
      </c>
      <c r="N423" s="58" t="str">
        <f>VLOOKUP(M423,'Convert table'!$A$1:$C$15,3,0)</f>
        <v>VNU-ETP 3</v>
      </c>
    </row>
    <row r="424" spans="1:14" ht="18" customHeight="1" x14ac:dyDescent="0.25">
      <c r="A424" s="7">
        <v>414</v>
      </c>
      <c r="B424" s="48" t="s">
        <v>3347</v>
      </c>
      <c r="C424" s="49" t="s">
        <v>2393</v>
      </c>
      <c r="D424" s="50" t="s">
        <v>801</v>
      </c>
      <c r="E424" s="50" t="s">
        <v>3348</v>
      </c>
      <c r="F424" s="50">
        <v>160934</v>
      </c>
      <c r="G424" s="47">
        <v>20</v>
      </c>
      <c r="H424" s="47">
        <v>33</v>
      </c>
      <c r="I424" s="57">
        <v>0</v>
      </c>
      <c r="J424" s="9">
        <v>5</v>
      </c>
      <c r="K424" s="37">
        <f t="shared" si="28"/>
        <v>58</v>
      </c>
      <c r="L424" s="7" t="str">
        <f>VLOOKUP(M424,'Convert table'!$A$1:$B$15,2,0)</f>
        <v>Khởi đầu</v>
      </c>
      <c r="M424" s="8" t="str">
        <f t="shared" si="29"/>
        <v>A1.1</v>
      </c>
      <c r="N424" s="58" t="str">
        <f>VLOOKUP(M424,'Convert table'!$A$1:$C$15,3,0)</f>
        <v>VNU-ETP 1</v>
      </c>
    </row>
    <row r="425" spans="1:14" ht="18" customHeight="1" x14ac:dyDescent="0.25">
      <c r="A425" s="7">
        <v>415</v>
      </c>
      <c r="B425" s="48" t="s">
        <v>159</v>
      </c>
      <c r="C425" s="49" t="s">
        <v>2393</v>
      </c>
      <c r="D425" s="50" t="s">
        <v>682</v>
      </c>
      <c r="E425" s="50" t="s">
        <v>3349</v>
      </c>
      <c r="F425" s="50">
        <v>160935</v>
      </c>
      <c r="G425" s="47">
        <v>26</v>
      </c>
      <c r="H425" s="47">
        <v>24</v>
      </c>
      <c r="I425" s="57">
        <v>4</v>
      </c>
      <c r="J425" s="9">
        <v>5</v>
      </c>
      <c r="K425" s="37">
        <f t="shared" si="28"/>
        <v>59</v>
      </c>
      <c r="L425" s="7" t="str">
        <f>VLOOKUP(M425,'Convert table'!$A$1:$B$15,2,0)</f>
        <v>Khởi đầu</v>
      </c>
      <c r="M425" s="8" t="str">
        <f t="shared" si="29"/>
        <v>A1.1</v>
      </c>
      <c r="N425" s="58" t="str">
        <f>VLOOKUP(M425,'Convert table'!$A$1:$C$15,3,0)</f>
        <v>VNU-ETP 1</v>
      </c>
    </row>
    <row r="426" spans="1:14" ht="18" customHeight="1" x14ac:dyDescent="0.25">
      <c r="A426" s="7">
        <v>416</v>
      </c>
      <c r="B426" s="48" t="s">
        <v>3350</v>
      </c>
      <c r="C426" s="49" t="s">
        <v>2393</v>
      </c>
      <c r="D426" s="50" t="s">
        <v>529</v>
      </c>
      <c r="E426" s="50" t="s">
        <v>3351</v>
      </c>
      <c r="F426" s="50">
        <v>160936</v>
      </c>
      <c r="G426" s="47">
        <v>25</v>
      </c>
      <c r="H426" s="47">
        <v>28</v>
      </c>
      <c r="I426" s="57">
        <v>3</v>
      </c>
      <c r="J426" s="9">
        <v>18</v>
      </c>
      <c r="K426" s="37">
        <f t="shared" si="28"/>
        <v>74</v>
      </c>
      <c r="L426" s="7" t="str">
        <f>VLOOKUP(M426,'Convert table'!$A$1:$B$15,2,0)</f>
        <v>Khởi đầu</v>
      </c>
      <c r="M426" s="8" t="str">
        <f t="shared" si="29"/>
        <v>A1.1</v>
      </c>
      <c r="N426" s="58" t="str">
        <f>VLOOKUP(M426,'Convert table'!$A$1:$C$15,3,0)</f>
        <v>VNU-ETP 1</v>
      </c>
    </row>
    <row r="427" spans="1:14" ht="18" customHeight="1" x14ac:dyDescent="0.25">
      <c r="A427" s="7">
        <v>417</v>
      </c>
      <c r="B427" s="48" t="s">
        <v>3352</v>
      </c>
      <c r="C427" s="49" t="s">
        <v>1372</v>
      </c>
      <c r="D427" s="50" t="s">
        <v>945</v>
      </c>
      <c r="E427" s="50" t="s">
        <v>3353</v>
      </c>
      <c r="F427" s="50">
        <v>160937</v>
      </c>
      <c r="G427" s="47">
        <v>71</v>
      </c>
      <c r="H427" s="47">
        <v>45</v>
      </c>
      <c r="I427" s="57">
        <v>24</v>
      </c>
      <c r="J427" s="9">
        <v>44</v>
      </c>
      <c r="K427" s="37">
        <f t="shared" si="28"/>
        <v>184</v>
      </c>
      <c r="L427" s="7" t="str">
        <f>VLOOKUP(M427,'Convert table'!$A$1:$B$15,2,0)</f>
        <v>Sơ trung cấp</v>
      </c>
      <c r="M427" s="8" t="str">
        <f t="shared" si="29"/>
        <v>B1.2</v>
      </c>
      <c r="N427" s="58" t="str">
        <f>VLOOKUP(M427,'Convert table'!$A$1:$C$15,3,0)</f>
        <v>VNU-ETP 6</v>
      </c>
    </row>
    <row r="428" spans="1:14" ht="18" customHeight="1" x14ac:dyDescent="0.25">
      <c r="A428" s="7">
        <v>418</v>
      </c>
      <c r="B428" s="48" t="s">
        <v>3354</v>
      </c>
      <c r="C428" s="49" t="s">
        <v>1372</v>
      </c>
      <c r="D428" s="50" t="s">
        <v>1386</v>
      </c>
      <c r="E428" s="50" t="s">
        <v>3355</v>
      </c>
      <c r="F428" s="50">
        <v>160938</v>
      </c>
      <c r="G428" s="47">
        <v>71</v>
      </c>
      <c r="H428" s="47">
        <v>31</v>
      </c>
      <c r="I428" s="57">
        <v>12</v>
      </c>
      <c r="J428" s="9">
        <v>26</v>
      </c>
      <c r="K428" s="37">
        <f t="shared" si="28"/>
        <v>140</v>
      </c>
      <c r="L428" s="7" t="str">
        <f>VLOOKUP(M428,'Convert table'!$A$1:$B$15,2,0)</f>
        <v>Sơ cấp</v>
      </c>
      <c r="M428" s="8" t="str">
        <f t="shared" si="29"/>
        <v>A2.2</v>
      </c>
      <c r="N428" s="58" t="str">
        <f>VLOOKUP(M428,'Convert table'!$A$1:$C$15,3,0)</f>
        <v>VNU-ETP 4</v>
      </c>
    </row>
    <row r="429" spans="1:14" ht="18" customHeight="1" x14ac:dyDescent="0.25">
      <c r="A429" s="7">
        <v>419</v>
      </c>
      <c r="B429" s="48" t="s">
        <v>334</v>
      </c>
      <c r="C429" s="49" t="s">
        <v>146</v>
      </c>
      <c r="D429" s="50" t="s">
        <v>363</v>
      </c>
      <c r="E429" s="50" t="s">
        <v>3356</v>
      </c>
      <c r="F429" s="50">
        <v>160939</v>
      </c>
      <c r="G429" s="47">
        <v>28</v>
      </c>
      <c r="H429" s="47">
        <v>25</v>
      </c>
      <c r="I429" s="57">
        <v>0</v>
      </c>
      <c r="J429" s="9">
        <v>5</v>
      </c>
      <c r="K429" s="37">
        <f t="shared" si="28"/>
        <v>58</v>
      </c>
      <c r="L429" s="7" t="str">
        <f>VLOOKUP(M429,'Convert table'!$A$1:$B$15,2,0)</f>
        <v>Khởi đầu</v>
      </c>
      <c r="M429" s="8" t="str">
        <f t="shared" si="29"/>
        <v>A1.1</v>
      </c>
      <c r="N429" s="58" t="str">
        <f>VLOOKUP(M429,'Convert table'!$A$1:$C$15,3,0)</f>
        <v>VNU-ETP 1</v>
      </c>
    </row>
    <row r="430" spans="1:14" ht="18" customHeight="1" x14ac:dyDescent="0.25">
      <c r="A430" s="7">
        <v>420</v>
      </c>
      <c r="B430" s="48" t="s">
        <v>3357</v>
      </c>
      <c r="C430" s="49" t="s">
        <v>115</v>
      </c>
      <c r="D430" s="50" t="s">
        <v>610</v>
      </c>
      <c r="E430" s="50" t="s">
        <v>3358</v>
      </c>
      <c r="F430" s="50">
        <v>160940</v>
      </c>
      <c r="G430" s="47">
        <v>69</v>
      </c>
      <c r="H430" s="47">
        <v>56</v>
      </c>
      <c r="I430" s="57">
        <v>40</v>
      </c>
      <c r="J430" s="9">
        <v>52</v>
      </c>
      <c r="K430" s="37">
        <f t="shared" si="28"/>
        <v>217</v>
      </c>
      <c r="L430" s="7" t="str">
        <f>VLOOKUP(M430,'Convert table'!$A$1:$B$15,2,0)</f>
        <v>Trung cấp</v>
      </c>
      <c r="M430" s="8" t="str">
        <f t="shared" si="29"/>
        <v>B1.3</v>
      </c>
      <c r="N430" s="58" t="str">
        <f>VLOOKUP(M430,'Convert table'!$A$1:$C$15,3,0)</f>
        <v>VNU-ETP 7</v>
      </c>
    </row>
    <row r="431" spans="1:14" ht="18" customHeight="1" x14ac:dyDescent="0.25">
      <c r="A431" s="7">
        <v>421</v>
      </c>
      <c r="B431" s="48" t="s">
        <v>314</v>
      </c>
      <c r="C431" s="49" t="s">
        <v>115</v>
      </c>
      <c r="D431" s="50" t="s">
        <v>903</v>
      </c>
      <c r="E431" s="50" t="s">
        <v>3359</v>
      </c>
      <c r="F431" s="50">
        <v>160941</v>
      </c>
      <c r="G431" s="47">
        <v>26</v>
      </c>
      <c r="H431" s="47">
        <v>46</v>
      </c>
      <c r="I431" s="57">
        <v>32</v>
      </c>
      <c r="J431" s="9">
        <v>45</v>
      </c>
      <c r="K431" s="37">
        <f t="shared" si="28"/>
        <v>149</v>
      </c>
      <c r="L431" s="7" t="str">
        <f>VLOOKUP(M431,'Convert table'!$A$1:$B$15,2,0)</f>
        <v>Sơ cấp</v>
      </c>
      <c r="M431" s="8" t="str">
        <f t="shared" si="29"/>
        <v>A2.2</v>
      </c>
      <c r="N431" s="58" t="str">
        <f>VLOOKUP(M431,'Convert table'!$A$1:$C$15,3,0)</f>
        <v>VNU-ETP 4</v>
      </c>
    </row>
    <row r="432" spans="1:14" ht="18" customHeight="1" x14ac:dyDescent="0.25">
      <c r="A432" s="7">
        <v>422</v>
      </c>
      <c r="B432" s="48" t="s">
        <v>314</v>
      </c>
      <c r="C432" s="49" t="s">
        <v>115</v>
      </c>
      <c r="D432" s="50" t="s">
        <v>2971</v>
      </c>
      <c r="E432" s="50" t="s">
        <v>3360</v>
      </c>
      <c r="F432" s="50">
        <v>160942</v>
      </c>
      <c r="G432" s="47">
        <v>13</v>
      </c>
      <c r="H432" s="47">
        <v>64</v>
      </c>
      <c r="I432" s="57">
        <v>24</v>
      </c>
      <c r="J432" s="9">
        <v>36</v>
      </c>
      <c r="K432" s="37">
        <f t="shared" si="28"/>
        <v>137</v>
      </c>
      <c r="L432" s="7" t="str">
        <f>VLOOKUP(M432,'Convert table'!$A$1:$B$15,2,0)</f>
        <v>Sơ cấp</v>
      </c>
      <c r="M432" s="8" t="str">
        <f t="shared" si="29"/>
        <v>A2.2</v>
      </c>
      <c r="N432" s="58" t="str">
        <f>VLOOKUP(M432,'Convert table'!$A$1:$C$15,3,0)</f>
        <v>VNU-ETP 4</v>
      </c>
    </row>
    <row r="433" spans="1:14" ht="18" customHeight="1" x14ac:dyDescent="0.25">
      <c r="A433" s="7">
        <v>423</v>
      </c>
      <c r="B433" s="48" t="s">
        <v>3361</v>
      </c>
      <c r="C433" s="49" t="s">
        <v>115</v>
      </c>
      <c r="D433" s="50" t="s">
        <v>787</v>
      </c>
      <c r="E433" s="50" t="s">
        <v>3362</v>
      </c>
      <c r="F433" s="50">
        <v>160943</v>
      </c>
      <c r="G433" s="47">
        <v>56</v>
      </c>
      <c r="H433" s="47">
        <v>40</v>
      </c>
      <c r="I433" s="57">
        <v>12</v>
      </c>
      <c r="J433" s="9">
        <v>40</v>
      </c>
      <c r="K433" s="37">
        <f t="shared" si="28"/>
        <v>148</v>
      </c>
      <c r="L433" s="7" t="str">
        <f>VLOOKUP(M433,'Convert table'!$A$1:$B$15,2,0)</f>
        <v>Sơ cấp</v>
      </c>
      <c r="M433" s="8" t="str">
        <f t="shared" si="29"/>
        <v>A2.2</v>
      </c>
      <c r="N433" s="58" t="str">
        <f>VLOOKUP(M433,'Convert table'!$A$1:$C$15,3,0)</f>
        <v>VNU-ETP 4</v>
      </c>
    </row>
    <row r="434" spans="1:14" ht="18" customHeight="1" x14ac:dyDescent="0.25">
      <c r="A434" s="7">
        <v>424</v>
      </c>
      <c r="B434" s="48" t="s">
        <v>3007</v>
      </c>
      <c r="C434" s="49" t="s">
        <v>182</v>
      </c>
      <c r="D434" s="50" t="s">
        <v>940</v>
      </c>
      <c r="E434" s="50" t="s">
        <v>3363</v>
      </c>
      <c r="F434" s="50">
        <v>160944</v>
      </c>
      <c r="G434" s="47">
        <v>38</v>
      </c>
      <c r="H434" s="47">
        <v>28</v>
      </c>
      <c r="I434" s="57">
        <v>12</v>
      </c>
      <c r="J434" s="9">
        <v>14</v>
      </c>
      <c r="K434" s="37">
        <f t="shared" si="28"/>
        <v>92</v>
      </c>
      <c r="L434" s="7" t="str">
        <f>VLOOKUP(M434,'Convert table'!$A$1:$B$15,2,0)</f>
        <v>Khởi đầu</v>
      </c>
      <c r="M434" s="8" t="str">
        <f t="shared" si="29"/>
        <v>A1.2</v>
      </c>
      <c r="N434" s="58" t="str">
        <f>VLOOKUP(M434,'Convert table'!$A$1:$C$15,3,0)</f>
        <v>VNU-ETP 2</v>
      </c>
    </row>
    <row r="435" spans="1:14" ht="18" customHeight="1" x14ac:dyDescent="0.25">
      <c r="A435" s="7">
        <v>425</v>
      </c>
      <c r="B435" s="48" t="s">
        <v>1275</v>
      </c>
      <c r="C435" s="49" t="s">
        <v>182</v>
      </c>
      <c r="D435" s="50" t="s">
        <v>2315</v>
      </c>
      <c r="E435" s="50" t="s">
        <v>3364</v>
      </c>
      <c r="F435" s="50">
        <v>160945</v>
      </c>
      <c r="G435" s="47">
        <v>35</v>
      </c>
      <c r="H435" s="47">
        <v>42</v>
      </c>
      <c r="I435" s="57">
        <v>12</v>
      </c>
      <c r="J435" s="9">
        <v>40</v>
      </c>
      <c r="K435" s="37">
        <f t="shared" si="28"/>
        <v>129</v>
      </c>
      <c r="L435" s="7" t="str">
        <f>VLOOKUP(M435,'Convert table'!$A$1:$B$15,2,0)</f>
        <v>Sơ cấp</v>
      </c>
      <c r="M435" s="8" t="str">
        <f t="shared" si="29"/>
        <v>A2.2</v>
      </c>
      <c r="N435" s="58" t="str">
        <f>VLOOKUP(M435,'Convert table'!$A$1:$C$15,3,0)</f>
        <v>VNU-ETP 4</v>
      </c>
    </row>
    <row r="436" spans="1:14" ht="18" customHeight="1" x14ac:dyDescent="0.25">
      <c r="A436" s="7">
        <v>426</v>
      </c>
      <c r="B436" s="48" t="s">
        <v>3365</v>
      </c>
      <c r="C436" s="49" t="s">
        <v>1404</v>
      </c>
      <c r="D436" s="50" t="s">
        <v>3366</v>
      </c>
      <c r="E436" s="50" t="s">
        <v>3367</v>
      </c>
      <c r="F436" s="50">
        <v>160946</v>
      </c>
      <c r="G436" s="47">
        <v>32</v>
      </c>
      <c r="H436" s="47">
        <v>41</v>
      </c>
      <c r="I436" s="57">
        <v>12</v>
      </c>
      <c r="J436" s="9">
        <v>30</v>
      </c>
      <c r="K436" s="37">
        <f t="shared" si="28"/>
        <v>115</v>
      </c>
      <c r="L436" s="7" t="str">
        <f>VLOOKUP(M436,'Convert table'!$A$1:$B$15,2,0)</f>
        <v>Sơ cấp</v>
      </c>
      <c r="M436" s="8" t="str">
        <f t="shared" si="29"/>
        <v>A2.1</v>
      </c>
      <c r="N436" s="58" t="str">
        <f>VLOOKUP(M436,'Convert table'!$A$1:$C$15,3,0)</f>
        <v>VNU-ETP 3</v>
      </c>
    </row>
    <row r="437" spans="1:14" ht="18" customHeight="1" x14ac:dyDescent="0.25">
      <c r="A437" s="7">
        <v>427</v>
      </c>
      <c r="B437" s="48" t="s">
        <v>2270</v>
      </c>
      <c r="C437" s="49" t="s">
        <v>1404</v>
      </c>
      <c r="D437" s="50" t="s">
        <v>3368</v>
      </c>
      <c r="E437" s="50" t="s">
        <v>3369</v>
      </c>
      <c r="F437" s="50">
        <v>160947</v>
      </c>
      <c r="G437" s="47">
        <v>35</v>
      </c>
      <c r="H437" s="47">
        <v>37</v>
      </c>
      <c r="I437" s="57">
        <v>0</v>
      </c>
      <c r="J437" s="9">
        <v>13</v>
      </c>
      <c r="K437" s="37">
        <f t="shared" si="28"/>
        <v>85</v>
      </c>
      <c r="L437" s="7" t="str">
        <f>VLOOKUP(M437,'Convert table'!$A$1:$B$15,2,0)</f>
        <v>Khởi đầu</v>
      </c>
      <c r="M437" s="8" t="str">
        <f t="shared" si="29"/>
        <v>A1.2</v>
      </c>
      <c r="N437" s="58" t="str">
        <f>VLOOKUP(M437,'Convert table'!$A$1:$C$15,3,0)</f>
        <v>VNU-ETP 2</v>
      </c>
    </row>
    <row r="438" spans="1:14" ht="18" customHeight="1" x14ac:dyDescent="0.25">
      <c r="A438" s="7">
        <v>428</v>
      </c>
      <c r="B438" s="48" t="s">
        <v>3370</v>
      </c>
      <c r="C438" s="49" t="s">
        <v>316</v>
      </c>
      <c r="D438" s="50" t="s">
        <v>3138</v>
      </c>
      <c r="E438" s="50" t="s">
        <v>3371</v>
      </c>
      <c r="F438" s="50">
        <v>160948</v>
      </c>
      <c r="G438" s="47">
        <v>26</v>
      </c>
      <c r="H438" s="47">
        <v>36</v>
      </c>
      <c r="I438" s="57">
        <v>12</v>
      </c>
      <c r="J438" s="9">
        <v>17</v>
      </c>
      <c r="K438" s="37">
        <f t="shared" si="28"/>
        <v>91</v>
      </c>
      <c r="L438" s="7" t="str">
        <f>VLOOKUP(M438,'Convert table'!$A$1:$B$15,2,0)</f>
        <v>Khởi đầu</v>
      </c>
      <c r="M438" s="8" t="str">
        <f t="shared" si="29"/>
        <v>A1.2</v>
      </c>
      <c r="N438" s="58" t="str">
        <f>VLOOKUP(M438,'Convert table'!$A$1:$C$15,3,0)</f>
        <v>VNU-ETP 2</v>
      </c>
    </row>
    <row r="439" spans="1:14" ht="18" customHeight="1" x14ac:dyDescent="0.25">
      <c r="A439" s="7">
        <v>429</v>
      </c>
      <c r="B439" s="48" t="s">
        <v>3372</v>
      </c>
      <c r="C439" s="49" t="s">
        <v>316</v>
      </c>
      <c r="D439" s="50" t="s">
        <v>427</v>
      </c>
      <c r="E439" s="50" t="s">
        <v>3373</v>
      </c>
      <c r="F439" s="50">
        <v>160949</v>
      </c>
      <c r="G439" s="47">
        <v>31</v>
      </c>
      <c r="H439" s="47">
        <v>16</v>
      </c>
      <c r="I439" s="57">
        <v>4</v>
      </c>
      <c r="J439" s="9">
        <v>18</v>
      </c>
      <c r="K439" s="37">
        <f t="shared" si="28"/>
        <v>69</v>
      </c>
      <c r="L439" s="7" t="str">
        <f>VLOOKUP(M439,'Convert table'!$A$1:$B$15,2,0)</f>
        <v>Khởi đầu</v>
      </c>
      <c r="M439" s="8" t="str">
        <f t="shared" si="29"/>
        <v>A1.1</v>
      </c>
      <c r="N439" s="58" t="str">
        <f>VLOOKUP(M439,'Convert table'!$A$1:$C$15,3,0)</f>
        <v>VNU-ETP 1</v>
      </c>
    </row>
    <row r="440" spans="1:14" ht="18" customHeight="1" x14ac:dyDescent="0.25">
      <c r="A440" s="7">
        <v>430</v>
      </c>
      <c r="B440" s="48" t="s">
        <v>214</v>
      </c>
      <c r="C440" s="49" t="s">
        <v>1425</v>
      </c>
      <c r="D440" s="50" t="s">
        <v>3374</v>
      </c>
      <c r="E440" s="50" t="s">
        <v>3375</v>
      </c>
      <c r="F440" s="50">
        <v>160950</v>
      </c>
      <c r="G440" s="47">
        <v>65</v>
      </c>
      <c r="H440" s="47">
        <v>28</v>
      </c>
      <c r="I440" s="57">
        <v>15</v>
      </c>
      <c r="J440" s="9">
        <v>48</v>
      </c>
      <c r="K440" s="37">
        <f t="shared" si="28"/>
        <v>156</v>
      </c>
      <c r="L440" s="7" t="str">
        <f>VLOOKUP(M440,'Convert table'!$A$1:$B$15,2,0)</f>
        <v>Sơ trung cấp</v>
      </c>
      <c r="M440" s="8" t="str">
        <f t="shared" si="29"/>
        <v>B1.1</v>
      </c>
      <c r="N440" s="58" t="str">
        <f>VLOOKUP(M440,'Convert table'!$A$1:$C$15,3,0)</f>
        <v>VNU-ETP 5</v>
      </c>
    </row>
    <row r="441" spans="1:14" ht="18" customHeight="1" x14ac:dyDescent="0.25">
      <c r="A441" s="7">
        <v>431</v>
      </c>
      <c r="B441" s="48" t="s">
        <v>1258</v>
      </c>
      <c r="C441" s="49" t="s">
        <v>183</v>
      </c>
      <c r="D441" s="50" t="s">
        <v>529</v>
      </c>
      <c r="E441" s="50" t="s">
        <v>3376</v>
      </c>
      <c r="F441" s="50">
        <v>160951</v>
      </c>
      <c r="G441" s="47">
        <v>33</v>
      </c>
      <c r="H441" s="47">
        <v>20</v>
      </c>
      <c r="I441" s="57">
        <v>15</v>
      </c>
      <c r="J441" s="9">
        <v>9</v>
      </c>
      <c r="K441" s="37">
        <f t="shared" si="28"/>
        <v>77</v>
      </c>
      <c r="L441" s="7" t="str">
        <f>VLOOKUP(M441,'Convert table'!$A$1:$B$15,2,0)</f>
        <v>Khởi đầu</v>
      </c>
      <c r="M441" s="8" t="str">
        <f t="shared" si="29"/>
        <v>A1.2</v>
      </c>
      <c r="N441" s="58" t="str">
        <f>VLOOKUP(M441,'Convert table'!$A$1:$C$15,3,0)</f>
        <v>VNU-ETP 2</v>
      </c>
    </row>
    <row r="442" spans="1:14" ht="18" customHeight="1" x14ac:dyDescent="0.25">
      <c r="A442" s="7">
        <v>432</v>
      </c>
      <c r="B442" s="48" t="s">
        <v>3377</v>
      </c>
      <c r="C442" s="49" t="s">
        <v>183</v>
      </c>
      <c r="D442" s="50" t="s">
        <v>2108</v>
      </c>
      <c r="E442" s="50" t="s">
        <v>3378</v>
      </c>
      <c r="F442" s="50">
        <v>160952</v>
      </c>
      <c r="G442" s="47">
        <v>29</v>
      </c>
      <c r="H442" s="47">
        <v>37</v>
      </c>
      <c r="I442" s="57">
        <v>20</v>
      </c>
      <c r="J442" s="9">
        <v>18</v>
      </c>
      <c r="K442" s="37">
        <f t="shared" si="28"/>
        <v>104</v>
      </c>
      <c r="L442" s="7" t="str">
        <f>VLOOKUP(M442,'Convert table'!$A$1:$B$15,2,0)</f>
        <v>Sơ cấp</v>
      </c>
      <c r="M442" s="8" t="str">
        <f t="shared" si="29"/>
        <v>A2.1</v>
      </c>
      <c r="N442" s="58" t="str">
        <f>VLOOKUP(M442,'Convert table'!$A$1:$C$15,3,0)</f>
        <v>VNU-ETP 3</v>
      </c>
    </row>
    <row r="443" spans="1:14" ht="18" customHeight="1" x14ac:dyDescent="0.25">
      <c r="A443" s="7">
        <v>433</v>
      </c>
      <c r="B443" s="48" t="s">
        <v>158</v>
      </c>
      <c r="C443" s="49" t="s">
        <v>183</v>
      </c>
      <c r="D443" s="50" t="s">
        <v>1224</v>
      </c>
      <c r="E443" s="50" t="s">
        <v>3379</v>
      </c>
      <c r="F443" s="50">
        <v>160953</v>
      </c>
      <c r="G443" s="47">
        <v>19</v>
      </c>
      <c r="H443" s="47">
        <v>47</v>
      </c>
      <c r="I443" s="57">
        <v>16</v>
      </c>
      <c r="J443" s="9">
        <v>46</v>
      </c>
      <c r="K443" s="37">
        <f t="shared" si="28"/>
        <v>128</v>
      </c>
      <c r="L443" s="7" t="str">
        <f>VLOOKUP(M443,'Convert table'!$A$1:$B$15,2,0)</f>
        <v>Sơ cấp</v>
      </c>
      <c r="M443" s="8" t="str">
        <f t="shared" si="29"/>
        <v>A2.2</v>
      </c>
      <c r="N443" s="58" t="str">
        <f>VLOOKUP(M443,'Convert table'!$A$1:$C$15,3,0)</f>
        <v>VNU-ETP 4</v>
      </c>
    </row>
    <row r="444" spans="1:14" ht="18" customHeight="1" x14ac:dyDescent="0.25">
      <c r="A444" s="7">
        <v>434</v>
      </c>
      <c r="B444" s="48" t="s">
        <v>2320</v>
      </c>
      <c r="C444" s="49" t="s">
        <v>319</v>
      </c>
      <c r="D444" s="50" t="s">
        <v>3380</v>
      </c>
      <c r="E444" s="50" t="s">
        <v>3381</v>
      </c>
      <c r="F444" s="50">
        <v>160954</v>
      </c>
      <c r="G444" s="47">
        <v>31</v>
      </c>
      <c r="H444" s="47">
        <v>45</v>
      </c>
      <c r="I444" s="57">
        <v>0</v>
      </c>
      <c r="J444" s="9">
        <v>19</v>
      </c>
      <c r="K444" s="37">
        <f t="shared" si="28"/>
        <v>95</v>
      </c>
      <c r="L444" s="7" t="str">
        <f>VLOOKUP(M444,'Convert table'!$A$1:$B$15,2,0)</f>
        <v>Khởi đầu</v>
      </c>
      <c r="M444" s="8" t="str">
        <f t="shared" si="29"/>
        <v>A1.2</v>
      </c>
      <c r="N444" s="58" t="str">
        <f>VLOOKUP(M444,'Convert table'!$A$1:$C$15,3,0)</f>
        <v>VNU-ETP 2</v>
      </c>
    </row>
    <row r="445" spans="1:14" ht="18" customHeight="1" x14ac:dyDescent="0.25">
      <c r="A445" s="7">
        <v>435</v>
      </c>
      <c r="B445" s="48" t="s">
        <v>3382</v>
      </c>
      <c r="C445" s="49" t="s">
        <v>319</v>
      </c>
      <c r="D445" s="50" t="s">
        <v>436</v>
      </c>
      <c r="E445" s="50" t="s">
        <v>3383</v>
      </c>
      <c r="F445" s="50">
        <v>160955</v>
      </c>
      <c r="G445" s="47">
        <v>43</v>
      </c>
      <c r="H445" s="47">
        <v>39</v>
      </c>
      <c r="I445" s="57">
        <v>21</v>
      </c>
      <c r="J445" s="9">
        <v>16</v>
      </c>
      <c r="K445" s="37">
        <f t="shared" ref="K445:K476" si="30">G445+H445+I445+J445</f>
        <v>119</v>
      </c>
      <c r="L445" s="7" t="str">
        <f>VLOOKUP(M445,'Convert table'!$A$1:$B$15,2,0)</f>
        <v>Sơ cấp</v>
      </c>
      <c r="M445" s="8" t="str">
        <f t="shared" ref="M445:M454" si="31">IF(K445&gt;=376,"C2.2",IF(K445&gt;=351,"C2.1",IF(K445&gt;=326,"C1.2",IF(K445&gt;=301,"C1.1",IF(K445&gt;=276,"B2.2",IF(K445&gt;=251,"B2.1",IF(K445&gt;=226,"B1.4",IF(K445&gt;=201,"B1.3",IF(K445&gt;=176,"B1.2",IF(K445&gt;=151,"B1.1",IF(K445&gt;=126,"A2.2",IF(K445&gt;=101,"A2.1",IF(K445&gt;=76,"A1.2","A1.1")))))))))))))</f>
        <v>A2.1</v>
      </c>
      <c r="N445" s="58" t="str">
        <f>VLOOKUP(M445,'Convert table'!$A$1:$C$15,3,0)</f>
        <v>VNU-ETP 3</v>
      </c>
    </row>
    <row r="446" spans="1:14" ht="18" customHeight="1" x14ac:dyDescent="0.25">
      <c r="A446" s="7">
        <v>436</v>
      </c>
      <c r="B446" s="48" t="s">
        <v>234</v>
      </c>
      <c r="C446" s="49" t="s">
        <v>319</v>
      </c>
      <c r="D446" s="50" t="s">
        <v>3384</v>
      </c>
      <c r="E446" s="50" t="s">
        <v>3385</v>
      </c>
      <c r="F446" s="50">
        <v>160956</v>
      </c>
      <c r="G446" s="47">
        <v>27</v>
      </c>
      <c r="H446" s="47">
        <v>27</v>
      </c>
      <c r="I446" s="57">
        <v>0</v>
      </c>
      <c r="J446" s="9">
        <v>6</v>
      </c>
      <c r="K446" s="37">
        <f t="shared" si="30"/>
        <v>60</v>
      </c>
      <c r="L446" s="7" t="str">
        <f>VLOOKUP(M446,'Convert table'!$A$1:$B$15,2,0)</f>
        <v>Khởi đầu</v>
      </c>
      <c r="M446" s="8" t="str">
        <f t="shared" si="31"/>
        <v>A1.1</v>
      </c>
      <c r="N446" s="58" t="str">
        <f>VLOOKUP(M446,'Convert table'!$A$1:$C$15,3,0)</f>
        <v>VNU-ETP 1</v>
      </c>
    </row>
    <row r="447" spans="1:14" ht="18" customHeight="1" x14ac:dyDescent="0.25">
      <c r="A447" s="7">
        <v>437</v>
      </c>
      <c r="B447" s="48" t="s">
        <v>2559</v>
      </c>
      <c r="C447" s="49" t="s">
        <v>319</v>
      </c>
      <c r="D447" s="50" t="s">
        <v>1063</v>
      </c>
      <c r="E447" s="50" t="s">
        <v>3386</v>
      </c>
      <c r="F447" s="50">
        <v>160957</v>
      </c>
      <c r="G447" s="47">
        <v>57</v>
      </c>
      <c r="H447" s="47">
        <v>61</v>
      </c>
      <c r="I447" s="57">
        <v>39</v>
      </c>
      <c r="J447" s="9">
        <v>48</v>
      </c>
      <c r="K447" s="37">
        <f t="shared" si="30"/>
        <v>205</v>
      </c>
      <c r="L447" s="7" t="str">
        <f>VLOOKUP(M447,'Convert table'!$A$1:$B$15,2,0)</f>
        <v>Trung cấp</v>
      </c>
      <c r="M447" s="8" t="str">
        <f t="shared" si="31"/>
        <v>B1.3</v>
      </c>
      <c r="N447" s="58" t="str">
        <f>VLOOKUP(M447,'Convert table'!$A$1:$C$15,3,0)</f>
        <v>VNU-ETP 7</v>
      </c>
    </row>
    <row r="448" spans="1:14" ht="18" customHeight="1" x14ac:dyDescent="0.25">
      <c r="A448" s="7">
        <v>438</v>
      </c>
      <c r="B448" s="51" t="s">
        <v>3387</v>
      </c>
      <c r="C448" s="49" t="s">
        <v>319</v>
      </c>
      <c r="D448" s="50" t="s">
        <v>360</v>
      </c>
      <c r="E448" s="50" t="s">
        <v>3388</v>
      </c>
      <c r="F448" s="50">
        <v>160958</v>
      </c>
      <c r="G448" s="47">
        <v>32</v>
      </c>
      <c r="H448" s="47">
        <v>27</v>
      </c>
      <c r="I448" s="57">
        <v>3</v>
      </c>
      <c r="J448" s="9">
        <v>0</v>
      </c>
      <c r="K448" s="37">
        <f t="shared" si="30"/>
        <v>62</v>
      </c>
      <c r="L448" s="7" t="str">
        <f>VLOOKUP(M448,'Convert table'!$A$1:$B$15,2,0)</f>
        <v>Khởi đầu</v>
      </c>
      <c r="M448" s="8" t="str">
        <f t="shared" si="31"/>
        <v>A1.1</v>
      </c>
      <c r="N448" s="58" t="str">
        <f>VLOOKUP(M448,'Convert table'!$A$1:$C$15,3,0)</f>
        <v>VNU-ETP 1</v>
      </c>
    </row>
    <row r="449" spans="1:14" ht="18" customHeight="1" x14ac:dyDescent="0.25">
      <c r="A449" s="7">
        <v>439</v>
      </c>
      <c r="B449" s="48" t="s">
        <v>3389</v>
      </c>
      <c r="C449" s="49" t="s">
        <v>319</v>
      </c>
      <c r="D449" s="50" t="s">
        <v>742</v>
      </c>
      <c r="E449" s="50" t="s">
        <v>3390</v>
      </c>
      <c r="F449" s="50">
        <v>160959</v>
      </c>
      <c r="G449" s="47">
        <v>32</v>
      </c>
      <c r="H449" s="47">
        <v>21</v>
      </c>
      <c r="I449" s="57">
        <v>0</v>
      </c>
      <c r="J449" s="9">
        <v>44</v>
      </c>
      <c r="K449" s="37">
        <f t="shared" si="30"/>
        <v>97</v>
      </c>
      <c r="L449" s="7" t="str">
        <f>VLOOKUP(M449,'Convert table'!$A$1:$B$15,2,0)</f>
        <v>Khởi đầu</v>
      </c>
      <c r="M449" s="8" t="str">
        <f t="shared" si="31"/>
        <v>A1.2</v>
      </c>
      <c r="N449" s="58" t="str">
        <f>VLOOKUP(M449,'Convert table'!$A$1:$C$15,3,0)</f>
        <v>VNU-ETP 2</v>
      </c>
    </row>
    <row r="450" spans="1:14" ht="18" customHeight="1" x14ac:dyDescent="0.25">
      <c r="A450" s="7">
        <v>440</v>
      </c>
      <c r="B450" s="51" t="s">
        <v>225</v>
      </c>
      <c r="C450" s="49" t="s">
        <v>319</v>
      </c>
      <c r="D450" s="50" t="s">
        <v>2193</v>
      </c>
      <c r="E450" s="50" t="s">
        <v>3391</v>
      </c>
      <c r="F450" s="50">
        <v>160960</v>
      </c>
      <c r="G450" s="47">
        <v>17</v>
      </c>
      <c r="H450" s="47">
        <v>30</v>
      </c>
      <c r="I450" s="9">
        <v>8</v>
      </c>
      <c r="J450" s="9">
        <v>18</v>
      </c>
      <c r="K450" s="37">
        <f t="shared" si="30"/>
        <v>73</v>
      </c>
      <c r="L450" s="7" t="str">
        <f>VLOOKUP(M450,'Convert table'!$A$1:$B$15,2,0)</f>
        <v>Khởi đầu</v>
      </c>
      <c r="M450" s="8" t="str">
        <f t="shared" si="31"/>
        <v>A1.1</v>
      </c>
      <c r="N450" s="58" t="str">
        <f>VLOOKUP(M450,'Convert table'!$A$1:$C$15,3,0)</f>
        <v>VNU-ETP 1</v>
      </c>
    </row>
    <row r="451" spans="1:14" ht="18" customHeight="1" x14ac:dyDescent="0.25">
      <c r="A451" s="7">
        <v>441</v>
      </c>
      <c r="B451" s="48" t="s">
        <v>3392</v>
      </c>
      <c r="C451" s="49" t="s">
        <v>147</v>
      </c>
      <c r="D451" s="50" t="s">
        <v>3384</v>
      </c>
      <c r="E451" s="50" t="s">
        <v>3393</v>
      </c>
      <c r="F451" s="50">
        <v>160961</v>
      </c>
      <c r="G451" s="47">
        <v>58</v>
      </c>
      <c r="H451" s="47">
        <v>55</v>
      </c>
      <c r="I451" s="9">
        <v>35</v>
      </c>
      <c r="J451" s="9">
        <v>63</v>
      </c>
      <c r="K451" s="37">
        <f t="shared" si="30"/>
        <v>211</v>
      </c>
      <c r="L451" s="7" t="str">
        <f>VLOOKUP(M451,'Convert table'!$A$1:$B$15,2,0)</f>
        <v>Trung cấp</v>
      </c>
      <c r="M451" s="8" t="str">
        <f t="shared" si="31"/>
        <v>B1.3</v>
      </c>
      <c r="N451" s="58" t="str">
        <f>VLOOKUP(M451,'Convert table'!$A$1:$C$15,3,0)</f>
        <v>VNU-ETP 7</v>
      </c>
    </row>
    <row r="452" spans="1:14" ht="18" customHeight="1" x14ac:dyDescent="0.25">
      <c r="A452" s="7">
        <v>442</v>
      </c>
      <c r="B452" s="48" t="s">
        <v>323</v>
      </c>
      <c r="C452" s="49" t="s">
        <v>147</v>
      </c>
      <c r="D452" s="50" t="s">
        <v>3394</v>
      </c>
      <c r="E452" s="50" t="s">
        <v>3395</v>
      </c>
      <c r="F452" s="50">
        <v>160962</v>
      </c>
      <c r="G452" s="47">
        <v>37</v>
      </c>
      <c r="H452" s="47">
        <v>35</v>
      </c>
      <c r="I452" s="9">
        <v>12</v>
      </c>
      <c r="J452" s="9">
        <v>25</v>
      </c>
      <c r="K452" s="37">
        <f t="shared" si="30"/>
        <v>109</v>
      </c>
      <c r="L452" s="7" t="str">
        <f>VLOOKUP(M452,'Convert table'!$A$1:$B$15,2,0)</f>
        <v>Sơ cấp</v>
      </c>
      <c r="M452" s="8" t="str">
        <f t="shared" si="31"/>
        <v>A2.1</v>
      </c>
      <c r="N452" s="58" t="str">
        <f>VLOOKUP(M452,'Convert table'!$A$1:$C$15,3,0)</f>
        <v>VNU-ETP 3</v>
      </c>
    </row>
    <row r="453" spans="1:14" ht="18" customHeight="1" x14ac:dyDescent="0.25">
      <c r="A453" s="7">
        <v>443</v>
      </c>
      <c r="B453" s="48" t="s">
        <v>324</v>
      </c>
      <c r="C453" s="49" t="s">
        <v>147</v>
      </c>
      <c r="D453" s="50" t="s">
        <v>576</v>
      </c>
      <c r="E453" s="50" t="s">
        <v>3396</v>
      </c>
      <c r="F453" s="50">
        <v>160963</v>
      </c>
      <c r="G453" s="47">
        <v>75</v>
      </c>
      <c r="H453" s="47">
        <v>60</v>
      </c>
      <c r="I453" s="9">
        <v>32</v>
      </c>
      <c r="J453" s="9">
        <v>42</v>
      </c>
      <c r="K453" s="37">
        <f t="shared" si="30"/>
        <v>209</v>
      </c>
      <c r="L453" s="7" t="str">
        <f>VLOOKUP(M453,'Convert table'!$A$1:$B$15,2,0)</f>
        <v>Trung cấp</v>
      </c>
      <c r="M453" s="8" t="str">
        <f t="shared" si="31"/>
        <v>B1.3</v>
      </c>
      <c r="N453" s="58" t="str">
        <f>VLOOKUP(M453,'Convert table'!$A$1:$C$15,3,0)</f>
        <v>VNU-ETP 7</v>
      </c>
    </row>
    <row r="454" spans="1:14" ht="18" customHeight="1" x14ac:dyDescent="0.25">
      <c r="A454" s="7">
        <v>444</v>
      </c>
      <c r="B454" s="48" t="s">
        <v>169</v>
      </c>
      <c r="C454" s="49" t="s">
        <v>1443</v>
      </c>
      <c r="D454" s="50" t="s">
        <v>3397</v>
      </c>
      <c r="E454" s="50" t="s">
        <v>3398</v>
      </c>
      <c r="F454" s="50">
        <v>160964</v>
      </c>
      <c r="G454" s="47">
        <v>22</v>
      </c>
      <c r="H454" s="47">
        <v>29</v>
      </c>
      <c r="I454" s="9">
        <v>20</v>
      </c>
      <c r="J454" s="9">
        <v>40</v>
      </c>
      <c r="K454" s="37">
        <f t="shared" si="30"/>
        <v>111</v>
      </c>
      <c r="L454" s="7" t="str">
        <f>VLOOKUP(M454,'Convert table'!$A$1:$B$15,2,0)</f>
        <v>Sơ cấp</v>
      </c>
      <c r="M454" s="8" t="str">
        <f t="shared" si="31"/>
        <v>A2.1</v>
      </c>
      <c r="N454" s="58" t="str">
        <f>VLOOKUP(M454,'Convert table'!$A$1:$C$15,3,0)</f>
        <v>VNU-ETP 3</v>
      </c>
    </row>
    <row r="455" spans="1:14" ht="18" customHeight="1" x14ac:dyDescent="0.25">
      <c r="A455" s="7">
        <v>445</v>
      </c>
      <c r="B455" s="48" t="s">
        <v>3399</v>
      </c>
      <c r="C455" s="49" t="s">
        <v>3400</v>
      </c>
      <c r="D455" s="50" t="s">
        <v>1185</v>
      </c>
      <c r="E455" s="50" t="s">
        <v>3401</v>
      </c>
      <c r="F455" s="50">
        <v>160965</v>
      </c>
      <c r="G455" s="103" t="s">
        <v>3643</v>
      </c>
      <c r="H455" s="104"/>
      <c r="I455" s="104"/>
      <c r="J455" s="104"/>
      <c r="K455" s="105"/>
      <c r="L455" s="7"/>
      <c r="M455" s="8"/>
      <c r="N455" s="58"/>
    </row>
    <row r="456" spans="1:14" ht="18" customHeight="1" x14ac:dyDescent="0.25">
      <c r="A456" s="7">
        <v>446</v>
      </c>
      <c r="B456" s="48" t="s">
        <v>214</v>
      </c>
      <c r="C456" s="53" t="s">
        <v>3402</v>
      </c>
      <c r="D456" s="50" t="s">
        <v>1345</v>
      </c>
      <c r="E456" s="50" t="s">
        <v>3403</v>
      </c>
      <c r="F456" s="50">
        <v>160966</v>
      </c>
      <c r="G456" s="47">
        <v>31</v>
      </c>
      <c r="H456" s="47">
        <v>30</v>
      </c>
      <c r="I456" s="9">
        <v>12</v>
      </c>
      <c r="J456" s="9">
        <v>30</v>
      </c>
      <c r="K456" s="37">
        <f t="shared" ref="K456:K496" si="32">G456+H456+I456+J456</f>
        <v>103</v>
      </c>
      <c r="L456" s="7" t="str">
        <f>VLOOKUP(M456,'Convert table'!$A$1:$B$15,2,0)</f>
        <v>Sơ cấp</v>
      </c>
      <c r="M456" s="8" t="str">
        <f t="shared" ref="M456:M496" si="33">IF(K456&gt;=376,"C2.2",IF(K456&gt;=351,"C2.1",IF(K456&gt;=326,"C1.2",IF(K456&gt;=301,"C1.1",IF(K456&gt;=276,"B2.2",IF(K456&gt;=251,"B2.1",IF(K456&gt;=226,"B1.4",IF(K456&gt;=201,"B1.3",IF(K456&gt;=176,"B1.2",IF(K456&gt;=151,"B1.1",IF(K456&gt;=126,"A2.2",IF(K456&gt;=101,"A2.1",IF(K456&gt;=76,"A1.2","A1.1")))))))))))))</f>
        <v>A2.1</v>
      </c>
      <c r="N456" s="58" t="str">
        <f>VLOOKUP(M456,'Convert table'!$A$1:$C$15,3,0)</f>
        <v>VNU-ETP 3</v>
      </c>
    </row>
    <row r="457" spans="1:14" ht="18" customHeight="1" x14ac:dyDescent="0.25">
      <c r="A457" s="7">
        <v>447</v>
      </c>
      <c r="B457" s="48" t="s">
        <v>776</v>
      </c>
      <c r="C457" s="49" t="s">
        <v>199</v>
      </c>
      <c r="D457" s="50" t="s">
        <v>370</v>
      </c>
      <c r="E457" s="50" t="s">
        <v>3404</v>
      </c>
      <c r="F457" s="50">
        <v>160967</v>
      </c>
      <c r="G457" s="47">
        <v>23</v>
      </c>
      <c r="H457" s="47">
        <v>33</v>
      </c>
      <c r="I457" s="9">
        <v>15</v>
      </c>
      <c r="J457" s="9">
        <v>23</v>
      </c>
      <c r="K457" s="37">
        <f t="shared" si="32"/>
        <v>94</v>
      </c>
      <c r="L457" s="7" t="str">
        <f>VLOOKUP(M457,'Convert table'!$A$1:$B$15,2,0)</f>
        <v>Khởi đầu</v>
      </c>
      <c r="M457" s="8" t="str">
        <f t="shared" si="33"/>
        <v>A1.2</v>
      </c>
      <c r="N457" s="58" t="str">
        <f>VLOOKUP(M457,'Convert table'!$A$1:$C$15,3,0)</f>
        <v>VNU-ETP 2</v>
      </c>
    </row>
    <row r="458" spans="1:14" ht="18" customHeight="1" x14ac:dyDescent="0.25">
      <c r="A458" s="7">
        <v>448</v>
      </c>
      <c r="B458" s="48" t="s">
        <v>158</v>
      </c>
      <c r="C458" s="49" t="s">
        <v>325</v>
      </c>
      <c r="D458" s="50" t="s">
        <v>2963</v>
      </c>
      <c r="E458" s="50" t="s">
        <v>3405</v>
      </c>
      <c r="F458" s="50">
        <v>160968</v>
      </c>
      <c r="G458" s="47">
        <v>11</v>
      </c>
      <c r="H458" s="47">
        <v>33</v>
      </c>
      <c r="I458" s="9">
        <v>13</v>
      </c>
      <c r="J458" s="9">
        <v>6</v>
      </c>
      <c r="K458" s="37">
        <f t="shared" si="32"/>
        <v>63</v>
      </c>
      <c r="L458" s="7" t="str">
        <f>VLOOKUP(M458,'Convert table'!$A$1:$B$15,2,0)</f>
        <v>Khởi đầu</v>
      </c>
      <c r="M458" s="8" t="str">
        <f t="shared" si="33"/>
        <v>A1.1</v>
      </c>
      <c r="N458" s="58" t="str">
        <f>VLOOKUP(M458,'Convert table'!$A$1:$C$15,3,0)</f>
        <v>VNU-ETP 1</v>
      </c>
    </row>
    <row r="459" spans="1:14" ht="18" customHeight="1" x14ac:dyDescent="0.25">
      <c r="A459" s="7">
        <v>449</v>
      </c>
      <c r="B459" s="51" t="s">
        <v>3406</v>
      </c>
      <c r="C459" s="49" t="s">
        <v>325</v>
      </c>
      <c r="D459" s="50" t="s">
        <v>2265</v>
      </c>
      <c r="E459" s="50" t="s">
        <v>3407</v>
      </c>
      <c r="F459" s="50">
        <v>160969</v>
      </c>
      <c r="G459" s="47">
        <v>20</v>
      </c>
      <c r="H459" s="47">
        <v>25</v>
      </c>
      <c r="I459" s="9">
        <v>35</v>
      </c>
      <c r="J459" s="9">
        <v>54</v>
      </c>
      <c r="K459" s="37">
        <f t="shared" si="32"/>
        <v>134</v>
      </c>
      <c r="L459" s="7" t="str">
        <f>VLOOKUP(M459,'Convert table'!$A$1:$B$15,2,0)</f>
        <v>Sơ cấp</v>
      </c>
      <c r="M459" s="8" t="str">
        <f t="shared" si="33"/>
        <v>A2.2</v>
      </c>
      <c r="N459" s="58" t="str">
        <f>VLOOKUP(M459,'Convert table'!$A$1:$C$15,3,0)</f>
        <v>VNU-ETP 4</v>
      </c>
    </row>
    <row r="460" spans="1:14" ht="18" customHeight="1" x14ac:dyDescent="0.25">
      <c r="A460" s="7">
        <v>450</v>
      </c>
      <c r="B460" s="48" t="s">
        <v>1043</v>
      </c>
      <c r="C460" s="49" t="s">
        <v>148</v>
      </c>
      <c r="D460" s="50" t="s">
        <v>3408</v>
      </c>
      <c r="E460" s="50" t="s">
        <v>3409</v>
      </c>
      <c r="F460" s="50">
        <v>160970</v>
      </c>
      <c r="G460" s="47">
        <v>24</v>
      </c>
      <c r="H460" s="47">
        <v>27</v>
      </c>
      <c r="I460" s="9">
        <v>0</v>
      </c>
      <c r="J460" s="9">
        <v>9</v>
      </c>
      <c r="K460" s="37">
        <f t="shared" si="32"/>
        <v>60</v>
      </c>
      <c r="L460" s="7" t="str">
        <f>VLOOKUP(M460,'Convert table'!$A$1:$B$15,2,0)</f>
        <v>Khởi đầu</v>
      </c>
      <c r="M460" s="8" t="str">
        <f t="shared" si="33"/>
        <v>A1.1</v>
      </c>
      <c r="N460" s="58" t="str">
        <f>VLOOKUP(M460,'Convert table'!$A$1:$C$15,3,0)</f>
        <v>VNU-ETP 1</v>
      </c>
    </row>
    <row r="461" spans="1:14" ht="18" customHeight="1" x14ac:dyDescent="0.25">
      <c r="A461" s="7">
        <v>451</v>
      </c>
      <c r="B461" s="48" t="s">
        <v>314</v>
      </c>
      <c r="C461" s="49" t="s">
        <v>148</v>
      </c>
      <c r="D461" s="50" t="s">
        <v>2701</v>
      </c>
      <c r="E461" s="50" t="s">
        <v>3410</v>
      </c>
      <c r="F461" s="50">
        <v>160971</v>
      </c>
      <c r="G461" s="47">
        <v>20</v>
      </c>
      <c r="H461" s="47">
        <v>23</v>
      </c>
      <c r="I461" s="9">
        <v>0</v>
      </c>
      <c r="J461" s="9">
        <v>2</v>
      </c>
      <c r="K461" s="37">
        <f t="shared" si="32"/>
        <v>45</v>
      </c>
      <c r="L461" s="7" t="str">
        <f>VLOOKUP(M461,'Convert table'!$A$1:$B$15,2,0)</f>
        <v>Khởi đầu</v>
      </c>
      <c r="M461" s="8" t="str">
        <f t="shared" si="33"/>
        <v>A1.1</v>
      </c>
      <c r="N461" s="58" t="str">
        <f>VLOOKUP(M461,'Convert table'!$A$1:$C$15,3,0)</f>
        <v>VNU-ETP 1</v>
      </c>
    </row>
    <row r="462" spans="1:14" ht="18" customHeight="1" x14ac:dyDescent="0.25">
      <c r="A462" s="7">
        <v>452</v>
      </c>
      <c r="B462" s="48" t="s">
        <v>338</v>
      </c>
      <c r="C462" s="49" t="s">
        <v>148</v>
      </c>
      <c r="D462" s="50" t="s">
        <v>702</v>
      </c>
      <c r="E462" s="50" t="s">
        <v>3411</v>
      </c>
      <c r="F462" s="50">
        <v>160973</v>
      </c>
      <c r="G462" s="47">
        <v>35</v>
      </c>
      <c r="H462" s="47">
        <v>38</v>
      </c>
      <c r="I462" s="47">
        <v>0</v>
      </c>
      <c r="J462" s="9">
        <v>0</v>
      </c>
      <c r="K462" s="37">
        <f t="shared" si="32"/>
        <v>73</v>
      </c>
      <c r="L462" s="7" t="str">
        <f>VLOOKUP(M462,'Convert table'!$A$1:$B$15,2,0)</f>
        <v>Khởi đầu</v>
      </c>
      <c r="M462" s="8" t="str">
        <f t="shared" si="33"/>
        <v>A1.1</v>
      </c>
      <c r="N462" s="58" t="str">
        <f>VLOOKUP(M462,'Convert table'!$A$1:$C$15,3,0)</f>
        <v>VNU-ETP 1</v>
      </c>
    </row>
    <row r="463" spans="1:14" ht="18" customHeight="1" x14ac:dyDescent="0.25">
      <c r="A463" s="7">
        <v>453</v>
      </c>
      <c r="B463" s="48" t="s">
        <v>3412</v>
      </c>
      <c r="C463" s="49" t="s">
        <v>125</v>
      </c>
      <c r="D463" s="50" t="s">
        <v>1036</v>
      </c>
      <c r="E463" s="50" t="s">
        <v>3413</v>
      </c>
      <c r="F463" s="50">
        <v>160974</v>
      </c>
      <c r="G463" s="47">
        <v>48</v>
      </c>
      <c r="H463" s="47">
        <v>23</v>
      </c>
      <c r="I463" s="9">
        <v>0</v>
      </c>
      <c r="J463" s="9">
        <v>6</v>
      </c>
      <c r="K463" s="37">
        <f t="shared" si="32"/>
        <v>77</v>
      </c>
      <c r="L463" s="7" t="str">
        <f>VLOOKUP(M463,'Convert table'!$A$1:$B$15,2,0)</f>
        <v>Khởi đầu</v>
      </c>
      <c r="M463" s="8" t="str">
        <f t="shared" si="33"/>
        <v>A1.2</v>
      </c>
      <c r="N463" s="58" t="str">
        <f>VLOOKUP(M463,'Convert table'!$A$1:$C$15,3,0)</f>
        <v>VNU-ETP 2</v>
      </c>
    </row>
    <row r="464" spans="1:14" ht="18" customHeight="1" x14ac:dyDescent="0.25">
      <c r="A464" s="7">
        <v>454</v>
      </c>
      <c r="B464" s="48" t="s">
        <v>1723</v>
      </c>
      <c r="C464" s="49" t="s">
        <v>125</v>
      </c>
      <c r="D464" s="50" t="s">
        <v>770</v>
      </c>
      <c r="E464" s="50" t="s">
        <v>3414</v>
      </c>
      <c r="F464" s="50">
        <v>160975</v>
      </c>
      <c r="G464" s="47">
        <v>76</v>
      </c>
      <c r="H464" s="47">
        <v>71</v>
      </c>
      <c r="I464" s="9">
        <v>44</v>
      </c>
      <c r="J464" s="9">
        <v>80</v>
      </c>
      <c r="K464" s="37">
        <f t="shared" si="32"/>
        <v>271</v>
      </c>
      <c r="L464" s="7" t="str">
        <f>VLOOKUP(M464,'Convert table'!$A$1:$B$15,2,0)</f>
        <v>Cao trung cấp</v>
      </c>
      <c r="M464" s="8" t="str">
        <f t="shared" si="33"/>
        <v>B2.1</v>
      </c>
      <c r="N464" s="58" t="str">
        <f>VLOOKUP(M464,'Convert table'!$A$1:$C$15,3,0)</f>
        <v>VNU-ETP 9</v>
      </c>
    </row>
    <row r="465" spans="1:14" ht="18" customHeight="1" x14ac:dyDescent="0.25">
      <c r="A465" s="7">
        <v>455</v>
      </c>
      <c r="B465" s="48" t="s">
        <v>2499</v>
      </c>
      <c r="C465" s="49" t="s">
        <v>126</v>
      </c>
      <c r="D465" s="50" t="s">
        <v>500</v>
      </c>
      <c r="E465" s="50" t="s">
        <v>3415</v>
      </c>
      <c r="F465" s="50">
        <v>160976</v>
      </c>
      <c r="G465" s="47">
        <v>36</v>
      </c>
      <c r="H465" s="47">
        <v>41</v>
      </c>
      <c r="I465" s="9">
        <v>36</v>
      </c>
      <c r="J465" s="9">
        <v>34</v>
      </c>
      <c r="K465" s="37">
        <f t="shared" si="32"/>
        <v>147</v>
      </c>
      <c r="L465" s="7" t="str">
        <f>VLOOKUP(M465,'Convert table'!$A$1:$B$15,2,0)</f>
        <v>Sơ cấp</v>
      </c>
      <c r="M465" s="8" t="str">
        <f t="shared" si="33"/>
        <v>A2.2</v>
      </c>
      <c r="N465" s="58" t="str">
        <f>VLOOKUP(M465,'Convert table'!$A$1:$C$15,3,0)</f>
        <v>VNU-ETP 4</v>
      </c>
    </row>
    <row r="466" spans="1:14" ht="18" customHeight="1" x14ac:dyDescent="0.25">
      <c r="A466" s="7">
        <v>456</v>
      </c>
      <c r="B466" s="48" t="s">
        <v>3416</v>
      </c>
      <c r="C466" s="49" t="s">
        <v>126</v>
      </c>
      <c r="D466" s="50" t="s">
        <v>1438</v>
      </c>
      <c r="E466" s="50" t="s">
        <v>3417</v>
      </c>
      <c r="F466" s="50">
        <v>160977</v>
      </c>
      <c r="G466" s="47">
        <v>26</v>
      </c>
      <c r="H466" s="47">
        <v>26</v>
      </c>
      <c r="I466" s="9">
        <v>15</v>
      </c>
      <c r="J466" s="9">
        <v>9</v>
      </c>
      <c r="K466" s="37">
        <f t="shared" si="32"/>
        <v>76</v>
      </c>
      <c r="L466" s="7" t="str">
        <f>VLOOKUP(M466,'Convert table'!$A$1:$B$15,2,0)</f>
        <v>Khởi đầu</v>
      </c>
      <c r="M466" s="8" t="str">
        <f t="shared" si="33"/>
        <v>A1.2</v>
      </c>
      <c r="N466" s="58" t="str">
        <f>VLOOKUP(M466,'Convert table'!$A$1:$C$15,3,0)</f>
        <v>VNU-ETP 2</v>
      </c>
    </row>
    <row r="467" spans="1:14" ht="18" customHeight="1" x14ac:dyDescent="0.25">
      <c r="A467" s="7">
        <v>457</v>
      </c>
      <c r="B467" s="48" t="s">
        <v>158</v>
      </c>
      <c r="C467" s="49" t="s">
        <v>126</v>
      </c>
      <c r="D467" s="50" t="s">
        <v>1749</v>
      </c>
      <c r="E467" s="50" t="s">
        <v>3418</v>
      </c>
      <c r="F467" s="50">
        <v>160978</v>
      </c>
      <c r="G467" s="47">
        <v>44</v>
      </c>
      <c r="H467" s="47">
        <v>37</v>
      </c>
      <c r="I467" s="9">
        <v>0</v>
      </c>
      <c r="J467" s="9">
        <v>6</v>
      </c>
      <c r="K467" s="37">
        <f t="shared" si="32"/>
        <v>87</v>
      </c>
      <c r="L467" s="7" t="str">
        <f>VLOOKUP(M467,'Convert table'!$A$1:$B$15,2,0)</f>
        <v>Khởi đầu</v>
      </c>
      <c r="M467" s="8" t="str">
        <f t="shared" si="33"/>
        <v>A1.2</v>
      </c>
      <c r="N467" s="58" t="str">
        <f>VLOOKUP(M467,'Convert table'!$A$1:$C$15,3,0)</f>
        <v>VNU-ETP 2</v>
      </c>
    </row>
    <row r="468" spans="1:14" ht="18" customHeight="1" x14ac:dyDescent="0.25">
      <c r="A468" s="7">
        <v>458</v>
      </c>
      <c r="B468" s="48" t="s">
        <v>276</v>
      </c>
      <c r="C468" s="49" t="s">
        <v>126</v>
      </c>
      <c r="D468" s="50" t="s">
        <v>734</v>
      </c>
      <c r="E468" s="50" t="s">
        <v>3419</v>
      </c>
      <c r="F468" s="50">
        <v>160979</v>
      </c>
      <c r="G468" s="47">
        <v>77</v>
      </c>
      <c r="H468" s="47">
        <v>48</v>
      </c>
      <c r="I468" s="9">
        <v>36</v>
      </c>
      <c r="J468" s="9">
        <v>51</v>
      </c>
      <c r="K468" s="37">
        <f t="shared" si="32"/>
        <v>212</v>
      </c>
      <c r="L468" s="7" t="str">
        <f>VLOOKUP(M468,'Convert table'!$A$1:$B$15,2,0)</f>
        <v>Trung cấp</v>
      </c>
      <c r="M468" s="8" t="str">
        <f t="shared" si="33"/>
        <v>B1.3</v>
      </c>
      <c r="N468" s="58" t="str">
        <f>VLOOKUP(M468,'Convert table'!$A$1:$C$15,3,0)</f>
        <v>VNU-ETP 7</v>
      </c>
    </row>
    <row r="469" spans="1:14" ht="18" customHeight="1" x14ac:dyDescent="0.25">
      <c r="A469" s="7">
        <v>459</v>
      </c>
      <c r="B469" s="48" t="s">
        <v>327</v>
      </c>
      <c r="C469" s="49" t="s">
        <v>126</v>
      </c>
      <c r="D469" s="50" t="s">
        <v>3420</v>
      </c>
      <c r="E469" s="50" t="s">
        <v>3421</v>
      </c>
      <c r="F469" s="50">
        <v>160980</v>
      </c>
      <c r="G469" s="47">
        <v>56</v>
      </c>
      <c r="H469" s="47">
        <v>37</v>
      </c>
      <c r="I469" s="9">
        <v>32</v>
      </c>
      <c r="J469" s="9">
        <v>52</v>
      </c>
      <c r="K469" s="37">
        <f t="shared" si="32"/>
        <v>177</v>
      </c>
      <c r="L469" s="7" t="str">
        <f>VLOOKUP(M469,'Convert table'!$A$1:$B$15,2,0)</f>
        <v>Sơ trung cấp</v>
      </c>
      <c r="M469" s="8" t="str">
        <f t="shared" si="33"/>
        <v>B1.2</v>
      </c>
      <c r="N469" s="58" t="str">
        <f>VLOOKUP(M469,'Convert table'!$A$1:$C$15,3,0)</f>
        <v>VNU-ETP 6</v>
      </c>
    </row>
    <row r="470" spans="1:14" ht="18" customHeight="1" x14ac:dyDescent="0.25">
      <c r="A470" s="7">
        <v>460</v>
      </c>
      <c r="B470" s="48" t="s">
        <v>3422</v>
      </c>
      <c r="C470" s="49" t="s">
        <v>126</v>
      </c>
      <c r="D470" s="50" t="s">
        <v>1395</v>
      </c>
      <c r="E470" s="50" t="s">
        <v>3423</v>
      </c>
      <c r="F470" s="50">
        <v>160981</v>
      </c>
      <c r="G470" s="47">
        <v>46</v>
      </c>
      <c r="H470" s="47">
        <v>36</v>
      </c>
      <c r="I470" s="9">
        <v>21</v>
      </c>
      <c r="J470" s="9">
        <v>39</v>
      </c>
      <c r="K470" s="37">
        <f t="shared" si="32"/>
        <v>142</v>
      </c>
      <c r="L470" s="7" t="str">
        <f>VLOOKUP(M470,'Convert table'!$A$1:$B$15,2,0)</f>
        <v>Sơ cấp</v>
      </c>
      <c r="M470" s="8" t="str">
        <f t="shared" si="33"/>
        <v>A2.2</v>
      </c>
      <c r="N470" s="58" t="str">
        <f>VLOOKUP(M470,'Convert table'!$A$1:$C$15,3,0)</f>
        <v>VNU-ETP 4</v>
      </c>
    </row>
    <row r="471" spans="1:14" ht="18" customHeight="1" x14ac:dyDescent="0.25">
      <c r="A471" s="7">
        <v>461</v>
      </c>
      <c r="B471" s="48" t="s">
        <v>3424</v>
      </c>
      <c r="C471" s="49" t="s">
        <v>126</v>
      </c>
      <c r="D471" s="50" t="s">
        <v>2143</v>
      </c>
      <c r="E471" s="50" t="s">
        <v>3425</v>
      </c>
      <c r="F471" s="50">
        <v>160982</v>
      </c>
      <c r="G471" s="47">
        <v>44</v>
      </c>
      <c r="H471" s="47">
        <v>50</v>
      </c>
      <c r="I471" s="9">
        <v>21</v>
      </c>
      <c r="J471" s="9">
        <v>35</v>
      </c>
      <c r="K471" s="37">
        <f t="shared" si="32"/>
        <v>150</v>
      </c>
      <c r="L471" s="7" t="str">
        <f>VLOOKUP(M471,'Convert table'!$A$1:$B$15,2,0)</f>
        <v>Sơ cấp</v>
      </c>
      <c r="M471" s="8" t="str">
        <f t="shared" si="33"/>
        <v>A2.2</v>
      </c>
      <c r="N471" s="58" t="str">
        <f>VLOOKUP(M471,'Convert table'!$A$1:$C$15,3,0)</f>
        <v>VNU-ETP 4</v>
      </c>
    </row>
    <row r="472" spans="1:14" ht="18" customHeight="1" x14ac:dyDescent="0.25">
      <c r="A472" s="7">
        <v>462</v>
      </c>
      <c r="B472" s="48" t="s">
        <v>3426</v>
      </c>
      <c r="C472" s="49" t="s">
        <v>185</v>
      </c>
      <c r="D472" s="50" t="s">
        <v>433</v>
      </c>
      <c r="E472" s="50" t="s">
        <v>3427</v>
      </c>
      <c r="F472" s="50">
        <v>160983</v>
      </c>
      <c r="G472" s="47">
        <v>13</v>
      </c>
      <c r="H472" s="47">
        <v>23</v>
      </c>
      <c r="I472" s="9">
        <v>0</v>
      </c>
      <c r="J472" s="9">
        <v>7</v>
      </c>
      <c r="K472" s="37">
        <f t="shared" si="32"/>
        <v>43</v>
      </c>
      <c r="L472" s="7" t="str">
        <f>VLOOKUP(M472,'Convert table'!$A$1:$B$15,2,0)</f>
        <v>Khởi đầu</v>
      </c>
      <c r="M472" s="8" t="str">
        <f t="shared" si="33"/>
        <v>A1.1</v>
      </c>
      <c r="N472" s="58" t="str">
        <f>VLOOKUP(M472,'Convert table'!$A$1:$C$15,3,0)</f>
        <v>VNU-ETP 1</v>
      </c>
    </row>
    <row r="473" spans="1:14" ht="18" customHeight="1" x14ac:dyDescent="0.25">
      <c r="A473" s="7">
        <v>463</v>
      </c>
      <c r="B473" s="48" t="s">
        <v>3428</v>
      </c>
      <c r="C473" s="49" t="s">
        <v>187</v>
      </c>
      <c r="D473" s="50" t="s">
        <v>3046</v>
      </c>
      <c r="E473" s="50" t="s">
        <v>3429</v>
      </c>
      <c r="F473" s="50">
        <v>160985</v>
      </c>
      <c r="G473" s="47">
        <v>46</v>
      </c>
      <c r="H473" s="47">
        <v>51</v>
      </c>
      <c r="I473" s="9">
        <v>16</v>
      </c>
      <c r="J473" s="9">
        <v>28</v>
      </c>
      <c r="K473" s="37">
        <f t="shared" si="32"/>
        <v>141</v>
      </c>
      <c r="L473" s="7" t="str">
        <f>VLOOKUP(M473,'Convert table'!$A$1:$B$15,2,0)</f>
        <v>Sơ cấp</v>
      </c>
      <c r="M473" s="8" t="str">
        <f t="shared" si="33"/>
        <v>A2.2</v>
      </c>
      <c r="N473" s="58" t="str">
        <f>VLOOKUP(M473,'Convert table'!$A$1:$C$15,3,0)</f>
        <v>VNU-ETP 4</v>
      </c>
    </row>
    <row r="474" spans="1:14" ht="18" customHeight="1" x14ac:dyDescent="0.25">
      <c r="A474" s="7">
        <v>464</v>
      </c>
      <c r="B474" s="48" t="s">
        <v>3430</v>
      </c>
      <c r="C474" s="49" t="s">
        <v>187</v>
      </c>
      <c r="D474" s="50" t="s">
        <v>3431</v>
      </c>
      <c r="E474" s="50" t="s">
        <v>3432</v>
      </c>
      <c r="F474" s="50">
        <v>160986</v>
      </c>
      <c r="G474" s="47">
        <v>41</v>
      </c>
      <c r="H474" s="47">
        <v>34</v>
      </c>
      <c r="I474" s="9">
        <v>20</v>
      </c>
      <c r="J474" s="9">
        <v>35</v>
      </c>
      <c r="K474" s="37">
        <f t="shared" si="32"/>
        <v>130</v>
      </c>
      <c r="L474" s="7" t="str">
        <f>VLOOKUP(M474,'Convert table'!$A$1:$B$15,2,0)</f>
        <v>Sơ cấp</v>
      </c>
      <c r="M474" s="8" t="str">
        <f t="shared" si="33"/>
        <v>A2.2</v>
      </c>
      <c r="N474" s="58" t="str">
        <f>VLOOKUP(M474,'Convert table'!$A$1:$C$15,3,0)</f>
        <v>VNU-ETP 4</v>
      </c>
    </row>
    <row r="475" spans="1:14" ht="18" customHeight="1" x14ac:dyDescent="0.25">
      <c r="A475" s="7">
        <v>465</v>
      </c>
      <c r="B475" s="48" t="s">
        <v>331</v>
      </c>
      <c r="C475" s="49" t="s">
        <v>187</v>
      </c>
      <c r="D475" s="50" t="s">
        <v>2971</v>
      </c>
      <c r="E475" s="50" t="s">
        <v>3433</v>
      </c>
      <c r="F475" s="50">
        <v>160987</v>
      </c>
      <c r="G475" s="47">
        <v>36</v>
      </c>
      <c r="H475" s="47">
        <v>32</v>
      </c>
      <c r="I475" s="9">
        <v>13</v>
      </c>
      <c r="J475" s="9">
        <v>6</v>
      </c>
      <c r="K475" s="37">
        <f t="shared" si="32"/>
        <v>87</v>
      </c>
      <c r="L475" s="7" t="str">
        <f>VLOOKUP(M475,'Convert table'!$A$1:$B$15,2,0)</f>
        <v>Khởi đầu</v>
      </c>
      <c r="M475" s="8" t="str">
        <f t="shared" si="33"/>
        <v>A1.2</v>
      </c>
      <c r="N475" s="58" t="str">
        <f>VLOOKUP(M475,'Convert table'!$A$1:$C$15,3,0)</f>
        <v>VNU-ETP 2</v>
      </c>
    </row>
    <row r="476" spans="1:14" ht="18" customHeight="1" x14ac:dyDescent="0.25">
      <c r="A476" s="7">
        <v>466</v>
      </c>
      <c r="B476" s="48" t="s">
        <v>301</v>
      </c>
      <c r="C476" s="49" t="s">
        <v>187</v>
      </c>
      <c r="D476" s="50" t="s">
        <v>3434</v>
      </c>
      <c r="E476" s="50" t="s">
        <v>3435</v>
      </c>
      <c r="F476" s="50">
        <v>160988</v>
      </c>
      <c r="G476" s="47">
        <v>30</v>
      </c>
      <c r="H476" s="47">
        <v>33</v>
      </c>
      <c r="I476" s="9">
        <v>11</v>
      </c>
      <c r="J476" s="9">
        <v>6</v>
      </c>
      <c r="K476" s="37">
        <f t="shared" si="32"/>
        <v>80</v>
      </c>
      <c r="L476" s="7" t="str">
        <f>VLOOKUP(M476,'Convert table'!$A$1:$B$15,2,0)</f>
        <v>Khởi đầu</v>
      </c>
      <c r="M476" s="8" t="str">
        <f t="shared" si="33"/>
        <v>A1.2</v>
      </c>
      <c r="N476" s="58" t="str">
        <f>VLOOKUP(M476,'Convert table'!$A$1:$C$15,3,0)</f>
        <v>VNU-ETP 2</v>
      </c>
    </row>
    <row r="477" spans="1:14" ht="18" customHeight="1" x14ac:dyDescent="0.25">
      <c r="A477" s="7">
        <v>467</v>
      </c>
      <c r="B477" s="48" t="s">
        <v>178</v>
      </c>
      <c r="C477" s="49" t="s">
        <v>187</v>
      </c>
      <c r="D477" s="50" t="s">
        <v>603</v>
      </c>
      <c r="E477" s="50" t="s">
        <v>3436</v>
      </c>
      <c r="F477" s="50">
        <v>160989</v>
      </c>
      <c r="G477" s="47">
        <v>25</v>
      </c>
      <c r="H477" s="47">
        <v>38</v>
      </c>
      <c r="I477" s="9">
        <v>0</v>
      </c>
      <c r="J477" s="9">
        <v>2</v>
      </c>
      <c r="K477" s="37">
        <f t="shared" si="32"/>
        <v>65</v>
      </c>
      <c r="L477" s="7" t="str">
        <f>VLOOKUP(M477,'Convert table'!$A$1:$B$15,2,0)</f>
        <v>Khởi đầu</v>
      </c>
      <c r="M477" s="8" t="str">
        <f t="shared" si="33"/>
        <v>A1.1</v>
      </c>
      <c r="N477" s="58" t="str">
        <f>VLOOKUP(M477,'Convert table'!$A$1:$C$15,3,0)</f>
        <v>VNU-ETP 1</v>
      </c>
    </row>
    <row r="478" spans="1:14" ht="18" customHeight="1" x14ac:dyDescent="0.25">
      <c r="A478" s="7">
        <v>468</v>
      </c>
      <c r="B478" s="48" t="s">
        <v>3437</v>
      </c>
      <c r="C478" s="49" t="s">
        <v>187</v>
      </c>
      <c r="D478" s="50" t="s">
        <v>515</v>
      </c>
      <c r="E478" s="50" t="s">
        <v>3438</v>
      </c>
      <c r="F478" s="50">
        <v>160990</v>
      </c>
      <c r="G478" s="47">
        <v>36</v>
      </c>
      <c r="H478" s="47">
        <v>42</v>
      </c>
      <c r="I478" s="9">
        <v>3</v>
      </c>
      <c r="J478" s="9">
        <v>6</v>
      </c>
      <c r="K478" s="37">
        <f t="shared" si="32"/>
        <v>87</v>
      </c>
      <c r="L478" s="7" t="str">
        <f>VLOOKUP(M478,'Convert table'!$A$1:$B$15,2,0)</f>
        <v>Khởi đầu</v>
      </c>
      <c r="M478" s="8" t="str">
        <f t="shared" si="33"/>
        <v>A1.2</v>
      </c>
      <c r="N478" s="58" t="str">
        <f>VLOOKUP(M478,'Convert table'!$A$1:$C$15,3,0)</f>
        <v>VNU-ETP 2</v>
      </c>
    </row>
    <row r="479" spans="1:14" ht="18" customHeight="1" x14ac:dyDescent="0.25">
      <c r="A479" s="7">
        <v>469</v>
      </c>
      <c r="B479" s="48" t="s">
        <v>207</v>
      </c>
      <c r="C479" s="49" t="s">
        <v>1519</v>
      </c>
      <c r="D479" s="50" t="s">
        <v>2181</v>
      </c>
      <c r="E479" s="50" t="s">
        <v>3439</v>
      </c>
      <c r="F479" s="50">
        <v>160991</v>
      </c>
      <c r="G479" s="47">
        <v>22</v>
      </c>
      <c r="H479" s="47">
        <v>25</v>
      </c>
      <c r="I479" s="9">
        <v>0</v>
      </c>
      <c r="J479" s="9">
        <v>10</v>
      </c>
      <c r="K479" s="37">
        <f t="shared" si="32"/>
        <v>57</v>
      </c>
      <c r="L479" s="7" t="str">
        <f>VLOOKUP(M479,'Convert table'!$A$1:$B$15,2,0)</f>
        <v>Khởi đầu</v>
      </c>
      <c r="M479" s="8" t="str">
        <f t="shared" si="33"/>
        <v>A1.1</v>
      </c>
      <c r="N479" s="58" t="str">
        <f>VLOOKUP(M479,'Convert table'!$A$1:$C$15,3,0)</f>
        <v>VNU-ETP 1</v>
      </c>
    </row>
    <row r="480" spans="1:14" ht="18" customHeight="1" x14ac:dyDescent="0.25">
      <c r="A480" s="7">
        <v>470</v>
      </c>
      <c r="B480" s="48" t="s">
        <v>3440</v>
      </c>
      <c r="C480" s="49" t="s">
        <v>201</v>
      </c>
      <c r="D480" s="50" t="s">
        <v>465</v>
      </c>
      <c r="E480" s="50" t="s">
        <v>3441</v>
      </c>
      <c r="F480" s="50">
        <v>160992</v>
      </c>
      <c r="G480" s="47">
        <v>24</v>
      </c>
      <c r="H480" s="47">
        <v>20</v>
      </c>
      <c r="I480" s="9">
        <v>17</v>
      </c>
      <c r="J480" s="9">
        <v>9</v>
      </c>
      <c r="K480" s="37">
        <f t="shared" si="32"/>
        <v>70</v>
      </c>
      <c r="L480" s="7" t="str">
        <f>VLOOKUP(M480,'Convert table'!$A$1:$B$15,2,0)</f>
        <v>Khởi đầu</v>
      </c>
      <c r="M480" s="8" t="str">
        <f t="shared" si="33"/>
        <v>A1.1</v>
      </c>
      <c r="N480" s="58" t="str">
        <f>VLOOKUP(M480,'Convert table'!$A$1:$C$15,3,0)</f>
        <v>VNU-ETP 1</v>
      </c>
    </row>
    <row r="481" spans="1:14" ht="18" customHeight="1" x14ac:dyDescent="0.25">
      <c r="A481" s="7">
        <v>471</v>
      </c>
      <c r="B481" s="48" t="s">
        <v>243</v>
      </c>
      <c r="C481" s="49" t="s">
        <v>201</v>
      </c>
      <c r="D481" s="50" t="s">
        <v>2312</v>
      </c>
      <c r="E481" s="50" t="s">
        <v>3442</v>
      </c>
      <c r="F481" s="50">
        <v>160993</v>
      </c>
      <c r="G481" s="47">
        <v>45</v>
      </c>
      <c r="H481" s="47">
        <v>25</v>
      </c>
      <c r="I481" s="9">
        <v>9</v>
      </c>
      <c r="J481" s="9">
        <v>11</v>
      </c>
      <c r="K481" s="37">
        <f t="shared" si="32"/>
        <v>90</v>
      </c>
      <c r="L481" s="7" t="str">
        <f>VLOOKUP(M481,'Convert table'!$A$1:$B$15,2,0)</f>
        <v>Khởi đầu</v>
      </c>
      <c r="M481" s="8" t="str">
        <f t="shared" si="33"/>
        <v>A1.2</v>
      </c>
      <c r="N481" s="58" t="str">
        <f>VLOOKUP(M481,'Convert table'!$A$1:$C$15,3,0)</f>
        <v>VNU-ETP 2</v>
      </c>
    </row>
    <row r="482" spans="1:14" ht="18" customHeight="1" x14ac:dyDescent="0.25">
      <c r="A482" s="7">
        <v>472</v>
      </c>
      <c r="B482" s="48" t="s">
        <v>3443</v>
      </c>
      <c r="C482" s="49" t="s">
        <v>201</v>
      </c>
      <c r="D482" s="50" t="s">
        <v>3444</v>
      </c>
      <c r="E482" s="50" t="s">
        <v>3445</v>
      </c>
      <c r="F482" s="50">
        <v>160994</v>
      </c>
      <c r="G482" s="47">
        <v>23</v>
      </c>
      <c r="H482" s="47">
        <v>35</v>
      </c>
      <c r="I482" s="9">
        <v>20</v>
      </c>
      <c r="J482" s="9">
        <v>27</v>
      </c>
      <c r="K482" s="37">
        <f t="shared" si="32"/>
        <v>105</v>
      </c>
      <c r="L482" s="7" t="str">
        <f>VLOOKUP(M482,'Convert table'!$A$1:$B$15,2,0)</f>
        <v>Sơ cấp</v>
      </c>
      <c r="M482" s="8" t="str">
        <f t="shared" si="33"/>
        <v>A2.1</v>
      </c>
      <c r="N482" s="58" t="str">
        <f>VLOOKUP(M482,'Convert table'!$A$1:$C$15,3,0)</f>
        <v>VNU-ETP 3</v>
      </c>
    </row>
    <row r="483" spans="1:14" ht="18" customHeight="1" x14ac:dyDescent="0.25">
      <c r="A483" s="7">
        <v>473</v>
      </c>
      <c r="B483" s="48" t="s">
        <v>3446</v>
      </c>
      <c r="C483" s="49" t="s">
        <v>201</v>
      </c>
      <c r="D483" s="50" t="s">
        <v>947</v>
      </c>
      <c r="E483" s="50" t="s">
        <v>3447</v>
      </c>
      <c r="F483" s="50">
        <v>160995</v>
      </c>
      <c r="G483" s="47">
        <v>64</v>
      </c>
      <c r="H483" s="47">
        <v>60</v>
      </c>
      <c r="I483" s="9">
        <v>25</v>
      </c>
      <c r="J483" s="9">
        <v>48</v>
      </c>
      <c r="K483" s="37">
        <f t="shared" si="32"/>
        <v>197</v>
      </c>
      <c r="L483" s="7" t="str">
        <f>VLOOKUP(M483,'Convert table'!$A$1:$B$15,2,0)</f>
        <v>Sơ trung cấp</v>
      </c>
      <c r="M483" s="8" t="str">
        <f t="shared" si="33"/>
        <v>B1.2</v>
      </c>
      <c r="N483" s="58" t="str">
        <f>VLOOKUP(M483,'Convert table'!$A$1:$C$15,3,0)</f>
        <v>VNU-ETP 6</v>
      </c>
    </row>
    <row r="484" spans="1:14" ht="18" customHeight="1" x14ac:dyDescent="0.25">
      <c r="A484" s="7">
        <v>474</v>
      </c>
      <c r="B484" s="48" t="s">
        <v>3448</v>
      </c>
      <c r="C484" s="49" t="s">
        <v>1528</v>
      </c>
      <c r="D484" s="50" t="s">
        <v>471</v>
      </c>
      <c r="E484" s="50" t="s">
        <v>3449</v>
      </c>
      <c r="F484" s="50">
        <v>160996</v>
      </c>
      <c r="G484" s="47">
        <v>69</v>
      </c>
      <c r="H484" s="47">
        <v>62</v>
      </c>
      <c r="I484" s="9">
        <v>28</v>
      </c>
      <c r="J484" s="9">
        <v>61</v>
      </c>
      <c r="K484" s="37">
        <f t="shared" si="32"/>
        <v>220</v>
      </c>
      <c r="L484" s="7" t="str">
        <f>VLOOKUP(M484,'Convert table'!$A$1:$B$15,2,0)</f>
        <v>Trung cấp</v>
      </c>
      <c r="M484" s="8" t="str">
        <f t="shared" si="33"/>
        <v>B1.3</v>
      </c>
      <c r="N484" s="58" t="str">
        <f>VLOOKUP(M484,'Convert table'!$A$1:$C$15,3,0)</f>
        <v>VNU-ETP 7</v>
      </c>
    </row>
    <row r="485" spans="1:14" ht="18" customHeight="1" x14ac:dyDescent="0.25">
      <c r="A485" s="7">
        <v>475</v>
      </c>
      <c r="B485" s="48" t="s">
        <v>756</v>
      </c>
      <c r="C485" s="49" t="s">
        <v>335</v>
      </c>
      <c r="D485" s="50" t="s">
        <v>737</v>
      </c>
      <c r="E485" s="50" t="s">
        <v>3450</v>
      </c>
      <c r="F485" s="50">
        <v>160997</v>
      </c>
      <c r="G485" s="47">
        <v>30</v>
      </c>
      <c r="H485" s="47">
        <v>19</v>
      </c>
      <c r="I485" s="9">
        <v>0</v>
      </c>
      <c r="J485" s="9">
        <v>9</v>
      </c>
      <c r="K485" s="37">
        <f t="shared" si="32"/>
        <v>58</v>
      </c>
      <c r="L485" s="7" t="str">
        <f>VLOOKUP(M485,'Convert table'!$A$1:$B$15,2,0)</f>
        <v>Khởi đầu</v>
      </c>
      <c r="M485" s="8" t="str">
        <f t="shared" si="33"/>
        <v>A1.1</v>
      </c>
      <c r="N485" s="58" t="str">
        <f>VLOOKUP(M485,'Convert table'!$A$1:$C$15,3,0)</f>
        <v>VNU-ETP 1</v>
      </c>
    </row>
    <row r="486" spans="1:14" ht="18" customHeight="1" x14ac:dyDescent="0.25">
      <c r="A486" s="7">
        <v>476</v>
      </c>
      <c r="B486" s="48" t="s">
        <v>3451</v>
      </c>
      <c r="C486" s="49" t="s">
        <v>2542</v>
      </c>
      <c r="D486" s="50" t="s">
        <v>555</v>
      </c>
      <c r="E486" s="50" t="s">
        <v>3452</v>
      </c>
      <c r="F486" s="50">
        <v>160999</v>
      </c>
      <c r="G486" s="47">
        <v>56</v>
      </c>
      <c r="H486" s="47">
        <v>59</v>
      </c>
      <c r="I486" s="9">
        <v>40</v>
      </c>
      <c r="J486" s="9">
        <v>66</v>
      </c>
      <c r="K486" s="37">
        <f t="shared" si="32"/>
        <v>221</v>
      </c>
      <c r="L486" s="7" t="str">
        <f>VLOOKUP(M486,'Convert table'!$A$1:$B$15,2,0)</f>
        <v>Trung cấp</v>
      </c>
      <c r="M486" s="8" t="str">
        <f t="shared" si="33"/>
        <v>B1.3</v>
      </c>
      <c r="N486" s="58" t="str">
        <f>VLOOKUP(M486,'Convert table'!$A$1:$C$15,3,0)</f>
        <v>VNU-ETP 7</v>
      </c>
    </row>
    <row r="487" spans="1:14" ht="18" customHeight="1" x14ac:dyDescent="0.25">
      <c r="A487" s="7">
        <v>477</v>
      </c>
      <c r="B487" s="48" t="s">
        <v>3453</v>
      </c>
      <c r="C487" s="49" t="s">
        <v>2542</v>
      </c>
      <c r="D487" s="50" t="s">
        <v>1130</v>
      </c>
      <c r="E487" s="50" t="s">
        <v>3454</v>
      </c>
      <c r="F487" s="50">
        <v>161000</v>
      </c>
      <c r="G487" s="47">
        <v>63</v>
      </c>
      <c r="H487" s="47">
        <v>75</v>
      </c>
      <c r="I487" s="9">
        <v>28</v>
      </c>
      <c r="J487" s="9">
        <v>70</v>
      </c>
      <c r="K487" s="37">
        <f t="shared" si="32"/>
        <v>236</v>
      </c>
      <c r="L487" s="7" t="str">
        <f>VLOOKUP(M487,'Convert table'!$A$1:$B$15,2,0)</f>
        <v>Trung cấp</v>
      </c>
      <c r="M487" s="8" t="str">
        <f t="shared" si="33"/>
        <v>B1.4</v>
      </c>
      <c r="N487" s="58" t="str">
        <f>VLOOKUP(M487,'Convert table'!$A$1:$C$15,3,0)</f>
        <v>VNU-ETP 8</v>
      </c>
    </row>
    <row r="488" spans="1:14" ht="18" customHeight="1" x14ac:dyDescent="0.25">
      <c r="A488" s="7">
        <v>478</v>
      </c>
      <c r="B488" s="48" t="s">
        <v>769</v>
      </c>
      <c r="C488" s="49" t="s">
        <v>2542</v>
      </c>
      <c r="D488" s="50" t="s">
        <v>384</v>
      </c>
      <c r="E488" s="50" t="s">
        <v>3455</v>
      </c>
      <c r="F488" s="50">
        <v>161001</v>
      </c>
      <c r="G488" s="47">
        <v>23</v>
      </c>
      <c r="H488" s="47">
        <v>35</v>
      </c>
      <c r="I488" s="9">
        <v>0</v>
      </c>
      <c r="J488" s="9">
        <v>10</v>
      </c>
      <c r="K488" s="37">
        <f t="shared" si="32"/>
        <v>68</v>
      </c>
      <c r="L488" s="7" t="str">
        <f>VLOOKUP(M488,'Convert table'!$A$1:$B$15,2,0)</f>
        <v>Khởi đầu</v>
      </c>
      <c r="M488" s="8" t="str">
        <f t="shared" si="33"/>
        <v>A1.1</v>
      </c>
      <c r="N488" s="58" t="str">
        <f>VLOOKUP(M488,'Convert table'!$A$1:$C$15,3,0)</f>
        <v>VNU-ETP 1</v>
      </c>
    </row>
    <row r="489" spans="1:14" ht="18" customHeight="1" x14ac:dyDescent="0.25">
      <c r="A489" s="7">
        <v>479</v>
      </c>
      <c r="B489" s="48" t="s">
        <v>823</v>
      </c>
      <c r="C489" s="49" t="s">
        <v>2542</v>
      </c>
      <c r="D489" s="50" t="s">
        <v>388</v>
      </c>
      <c r="E489" s="50" t="s">
        <v>3456</v>
      </c>
      <c r="F489" s="50">
        <v>161002</v>
      </c>
      <c r="G489" s="47">
        <v>22</v>
      </c>
      <c r="H489" s="47">
        <v>22</v>
      </c>
      <c r="I489" s="9">
        <v>12</v>
      </c>
      <c r="J489" s="9">
        <v>34</v>
      </c>
      <c r="K489" s="37">
        <f t="shared" si="32"/>
        <v>90</v>
      </c>
      <c r="L489" s="7" t="str">
        <f>VLOOKUP(M489,'Convert table'!$A$1:$B$15,2,0)</f>
        <v>Khởi đầu</v>
      </c>
      <c r="M489" s="8" t="str">
        <f t="shared" si="33"/>
        <v>A1.2</v>
      </c>
      <c r="N489" s="58" t="str">
        <f>VLOOKUP(M489,'Convert table'!$A$1:$C$15,3,0)</f>
        <v>VNU-ETP 2</v>
      </c>
    </row>
    <row r="490" spans="1:14" ht="18" customHeight="1" x14ac:dyDescent="0.25">
      <c r="A490" s="7">
        <v>480</v>
      </c>
      <c r="B490" s="48" t="s">
        <v>214</v>
      </c>
      <c r="C490" s="49" t="s">
        <v>2542</v>
      </c>
      <c r="D490" s="50" t="s">
        <v>1229</v>
      </c>
      <c r="E490" s="50" t="s">
        <v>3457</v>
      </c>
      <c r="F490" s="50">
        <v>161003</v>
      </c>
      <c r="G490" s="47">
        <v>24</v>
      </c>
      <c r="H490" s="47">
        <v>39</v>
      </c>
      <c r="I490" s="9">
        <v>3</v>
      </c>
      <c r="J490" s="9">
        <v>0</v>
      </c>
      <c r="K490" s="37">
        <f t="shared" si="32"/>
        <v>66</v>
      </c>
      <c r="L490" s="7" t="str">
        <f>VLOOKUP(M490,'Convert table'!$A$1:$B$15,2,0)</f>
        <v>Khởi đầu</v>
      </c>
      <c r="M490" s="8" t="str">
        <f t="shared" si="33"/>
        <v>A1.1</v>
      </c>
      <c r="N490" s="58" t="str">
        <f>VLOOKUP(M490,'Convert table'!$A$1:$C$15,3,0)</f>
        <v>VNU-ETP 1</v>
      </c>
    </row>
    <row r="491" spans="1:14" ht="18" customHeight="1" x14ac:dyDescent="0.25">
      <c r="A491" s="7">
        <v>481</v>
      </c>
      <c r="B491" s="48" t="s">
        <v>207</v>
      </c>
      <c r="C491" s="49" t="s">
        <v>2542</v>
      </c>
      <c r="D491" s="50" t="s">
        <v>857</v>
      </c>
      <c r="E491" s="50" t="s">
        <v>3458</v>
      </c>
      <c r="F491" s="50">
        <v>161004</v>
      </c>
      <c r="G491" s="47">
        <v>48</v>
      </c>
      <c r="H491" s="47">
        <v>49</v>
      </c>
      <c r="I491" s="9">
        <v>29</v>
      </c>
      <c r="J491" s="9">
        <v>32</v>
      </c>
      <c r="K491" s="37">
        <f t="shared" si="32"/>
        <v>158</v>
      </c>
      <c r="L491" s="7" t="str">
        <f>VLOOKUP(M491,'Convert table'!$A$1:$B$15,2,0)</f>
        <v>Sơ trung cấp</v>
      </c>
      <c r="M491" s="8" t="str">
        <f t="shared" si="33"/>
        <v>B1.1</v>
      </c>
      <c r="N491" s="58" t="str">
        <f>VLOOKUP(M491,'Convert table'!$A$1:$C$15,3,0)</f>
        <v>VNU-ETP 5</v>
      </c>
    </row>
    <row r="492" spans="1:14" ht="18" customHeight="1" x14ac:dyDescent="0.25">
      <c r="A492" s="7">
        <v>482</v>
      </c>
      <c r="B492" s="48" t="s">
        <v>3459</v>
      </c>
      <c r="C492" s="49" t="s">
        <v>149</v>
      </c>
      <c r="D492" s="50" t="s">
        <v>3460</v>
      </c>
      <c r="E492" s="50" t="s">
        <v>3461</v>
      </c>
      <c r="F492" s="50">
        <v>161005</v>
      </c>
      <c r="G492" s="47">
        <v>64</v>
      </c>
      <c r="H492" s="47">
        <v>51</v>
      </c>
      <c r="I492" s="9">
        <v>20</v>
      </c>
      <c r="J492" s="9">
        <v>44</v>
      </c>
      <c r="K492" s="37">
        <f t="shared" si="32"/>
        <v>179</v>
      </c>
      <c r="L492" s="7" t="str">
        <f>VLOOKUP(M492,'Convert table'!$A$1:$B$15,2,0)</f>
        <v>Sơ trung cấp</v>
      </c>
      <c r="M492" s="8" t="str">
        <f t="shared" si="33"/>
        <v>B1.2</v>
      </c>
      <c r="N492" s="58" t="str">
        <f>VLOOKUP(M492,'Convert table'!$A$1:$C$15,3,0)</f>
        <v>VNU-ETP 6</v>
      </c>
    </row>
    <row r="493" spans="1:14" ht="18" customHeight="1" x14ac:dyDescent="0.25">
      <c r="A493" s="7">
        <v>483</v>
      </c>
      <c r="B493" s="48" t="s">
        <v>2848</v>
      </c>
      <c r="C493" s="49" t="s">
        <v>149</v>
      </c>
      <c r="D493" s="50" t="s">
        <v>465</v>
      </c>
      <c r="E493" s="50" t="s">
        <v>3462</v>
      </c>
      <c r="F493" s="50">
        <v>161006</v>
      </c>
      <c r="G493" s="47">
        <v>50</v>
      </c>
      <c r="H493" s="47">
        <v>32</v>
      </c>
      <c r="I493" s="9">
        <v>17</v>
      </c>
      <c r="J493" s="9">
        <v>26</v>
      </c>
      <c r="K493" s="37">
        <f t="shared" si="32"/>
        <v>125</v>
      </c>
      <c r="L493" s="7" t="str">
        <f>VLOOKUP(M493,'Convert table'!$A$1:$B$15,2,0)</f>
        <v>Sơ cấp</v>
      </c>
      <c r="M493" s="8" t="str">
        <f t="shared" si="33"/>
        <v>A2.1</v>
      </c>
      <c r="N493" s="58" t="str">
        <f>VLOOKUP(M493,'Convert table'!$A$1:$C$15,3,0)</f>
        <v>VNU-ETP 3</v>
      </c>
    </row>
    <row r="494" spans="1:14" ht="18" customHeight="1" x14ac:dyDescent="0.25">
      <c r="A494" s="7">
        <v>484</v>
      </c>
      <c r="B494" s="48" t="s">
        <v>3463</v>
      </c>
      <c r="C494" s="49" t="s">
        <v>149</v>
      </c>
      <c r="D494" s="50" t="s">
        <v>416</v>
      </c>
      <c r="E494" s="50" t="s">
        <v>3464</v>
      </c>
      <c r="F494" s="50">
        <v>161007</v>
      </c>
      <c r="G494" s="47">
        <v>32</v>
      </c>
      <c r="H494" s="47">
        <v>43</v>
      </c>
      <c r="I494" s="9">
        <v>3</v>
      </c>
      <c r="J494" s="9">
        <v>28</v>
      </c>
      <c r="K494" s="37">
        <f t="shared" si="32"/>
        <v>106</v>
      </c>
      <c r="L494" s="7" t="str">
        <f>VLOOKUP(M494,'Convert table'!$A$1:$B$15,2,0)</f>
        <v>Sơ cấp</v>
      </c>
      <c r="M494" s="8" t="str">
        <f t="shared" si="33"/>
        <v>A2.1</v>
      </c>
      <c r="N494" s="58" t="str">
        <f>VLOOKUP(M494,'Convert table'!$A$1:$C$15,3,0)</f>
        <v>VNU-ETP 3</v>
      </c>
    </row>
    <row r="495" spans="1:14" ht="18" customHeight="1" x14ac:dyDescent="0.25">
      <c r="A495" s="7">
        <v>485</v>
      </c>
      <c r="B495" s="48" t="s">
        <v>1748</v>
      </c>
      <c r="C495" s="49" t="s">
        <v>149</v>
      </c>
      <c r="D495" s="50" t="s">
        <v>1547</v>
      </c>
      <c r="E495" s="50" t="s">
        <v>3465</v>
      </c>
      <c r="F495" s="50">
        <v>161008</v>
      </c>
      <c r="G495" s="47">
        <v>45</v>
      </c>
      <c r="H495" s="47">
        <v>24</v>
      </c>
      <c r="I495" s="9">
        <v>4</v>
      </c>
      <c r="J495" s="9">
        <v>32</v>
      </c>
      <c r="K495" s="37">
        <f t="shared" si="32"/>
        <v>105</v>
      </c>
      <c r="L495" s="7" t="str">
        <f>VLOOKUP(M495,'Convert table'!$A$1:$B$15,2,0)</f>
        <v>Sơ cấp</v>
      </c>
      <c r="M495" s="8" t="str">
        <f t="shared" si="33"/>
        <v>A2.1</v>
      </c>
      <c r="N495" s="58" t="str">
        <f>VLOOKUP(M495,'Convert table'!$A$1:$C$15,3,0)</f>
        <v>VNU-ETP 3</v>
      </c>
    </row>
    <row r="496" spans="1:14" ht="18" customHeight="1" x14ac:dyDescent="0.25">
      <c r="A496" s="7">
        <v>486</v>
      </c>
      <c r="B496" s="48" t="s">
        <v>1377</v>
      </c>
      <c r="C496" s="49" t="s">
        <v>149</v>
      </c>
      <c r="D496" s="50" t="s">
        <v>675</v>
      </c>
      <c r="E496" s="50" t="s">
        <v>3466</v>
      </c>
      <c r="F496" s="50">
        <v>161009</v>
      </c>
      <c r="G496" s="47">
        <v>33</v>
      </c>
      <c r="H496" s="47">
        <v>49</v>
      </c>
      <c r="I496" s="9">
        <v>20</v>
      </c>
      <c r="J496" s="9">
        <v>45</v>
      </c>
      <c r="K496" s="37">
        <f t="shared" si="32"/>
        <v>147</v>
      </c>
      <c r="L496" s="7" t="str">
        <f>VLOOKUP(M496,'Convert table'!$A$1:$B$15,2,0)</f>
        <v>Sơ cấp</v>
      </c>
      <c r="M496" s="8" t="str">
        <f t="shared" si="33"/>
        <v>A2.2</v>
      </c>
      <c r="N496" s="58" t="str">
        <f>VLOOKUP(M496,'Convert table'!$A$1:$C$15,3,0)</f>
        <v>VNU-ETP 4</v>
      </c>
    </row>
    <row r="497" spans="1:14" ht="18" customHeight="1" x14ac:dyDescent="0.25">
      <c r="A497" s="7">
        <v>487</v>
      </c>
      <c r="B497" s="48" t="s">
        <v>2344</v>
      </c>
      <c r="C497" s="49" t="s">
        <v>149</v>
      </c>
      <c r="D497" s="50" t="s">
        <v>360</v>
      </c>
      <c r="E497" s="50" t="s">
        <v>3467</v>
      </c>
      <c r="F497" s="50">
        <v>161010</v>
      </c>
      <c r="G497" s="103" t="s">
        <v>3643</v>
      </c>
      <c r="H497" s="104"/>
      <c r="I497" s="104"/>
      <c r="J497" s="104"/>
      <c r="K497" s="105"/>
      <c r="L497" s="7"/>
      <c r="M497" s="8"/>
      <c r="N497" s="58"/>
    </row>
    <row r="498" spans="1:14" ht="18" customHeight="1" x14ac:dyDescent="0.25">
      <c r="A498" s="7">
        <v>488</v>
      </c>
      <c r="B498" s="48" t="s">
        <v>3468</v>
      </c>
      <c r="C498" s="49" t="s">
        <v>149</v>
      </c>
      <c r="D498" s="50" t="s">
        <v>675</v>
      </c>
      <c r="E498" s="50" t="s">
        <v>3469</v>
      </c>
      <c r="F498" s="50">
        <v>161011</v>
      </c>
      <c r="G498" s="47">
        <v>38</v>
      </c>
      <c r="H498" s="47">
        <v>22</v>
      </c>
      <c r="I498" s="9">
        <v>0</v>
      </c>
      <c r="J498" s="9">
        <v>25</v>
      </c>
      <c r="K498" s="37">
        <f t="shared" ref="K498:K520" si="34">G498+H498+I498+J498</f>
        <v>85</v>
      </c>
      <c r="L498" s="7" t="str">
        <f>VLOOKUP(M498,'Convert table'!$A$1:$B$15,2,0)</f>
        <v>Khởi đầu</v>
      </c>
      <c r="M498" s="8" t="str">
        <f t="shared" ref="M498:M520" si="35">IF(K498&gt;=376,"C2.2",IF(K498&gt;=351,"C2.1",IF(K498&gt;=326,"C1.2",IF(K498&gt;=301,"C1.1",IF(K498&gt;=276,"B2.2",IF(K498&gt;=251,"B2.1",IF(K498&gt;=226,"B1.4",IF(K498&gt;=201,"B1.3",IF(K498&gt;=176,"B1.2",IF(K498&gt;=151,"B1.1",IF(K498&gt;=126,"A2.2",IF(K498&gt;=101,"A2.1",IF(K498&gt;=76,"A1.2","A1.1")))))))))))))</f>
        <v>A1.2</v>
      </c>
      <c r="N498" s="58" t="str">
        <f>VLOOKUP(M498,'Convert table'!$A$1:$C$15,3,0)</f>
        <v>VNU-ETP 2</v>
      </c>
    </row>
    <row r="499" spans="1:14" ht="18" customHeight="1" x14ac:dyDescent="0.25">
      <c r="A499" s="7">
        <v>489</v>
      </c>
      <c r="B499" s="48" t="s">
        <v>3207</v>
      </c>
      <c r="C499" s="49" t="s">
        <v>149</v>
      </c>
      <c r="D499" s="50" t="s">
        <v>387</v>
      </c>
      <c r="E499" s="50" t="s">
        <v>3470</v>
      </c>
      <c r="F499" s="50">
        <v>161012</v>
      </c>
      <c r="G499" s="47">
        <v>36</v>
      </c>
      <c r="H499" s="47">
        <v>35</v>
      </c>
      <c r="I499" s="9">
        <v>19</v>
      </c>
      <c r="J499" s="9">
        <v>44</v>
      </c>
      <c r="K499" s="37">
        <f t="shared" si="34"/>
        <v>134</v>
      </c>
      <c r="L499" s="7" t="str">
        <f>VLOOKUP(M499,'Convert table'!$A$1:$B$15,2,0)</f>
        <v>Sơ cấp</v>
      </c>
      <c r="M499" s="8" t="str">
        <f t="shared" si="35"/>
        <v>A2.2</v>
      </c>
      <c r="N499" s="58" t="str">
        <f>VLOOKUP(M499,'Convert table'!$A$1:$C$15,3,0)</f>
        <v>VNU-ETP 4</v>
      </c>
    </row>
    <row r="500" spans="1:14" ht="18" customHeight="1" x14ac:dyDescent="0.25">
      <c r="A500" s="7">
        <v>490</v>
      </c>
      <c r="B500" s="48" t="s">
        <v>3471</v>
      </c>
      <c r="C500" s="49" t="s">
        <v>149</v>
      </c>
      <c r="D500" s="50" t="s">
        <v>891</v>
      </c>
      <c r="E500" s="50" t="s">
        <v>3472</v>
      </c>
      <c r="F500" s="50">
        <v>161013</v>
      </c>
      <c r="G500" s="47">
        <v>20</v>
      </c>
      <c r="H500" s="47">
        <v>24</v>
      </c>
      <c r="I500" s="9">
        <v>0</v>
      </c>
      <c r="J500" s="9">
        <v>14</v>
      </c>
      <c r="K500" s="37">
        <f t="shared" si="34"/>
        <v>58</v>
      </c>
      <c r="L500" s="7" t="str">
        <f>VLOOKUP(M500,'Convert table'!$A$1:$B$15,2,0)</f>
        <v>Khởi đầu</v>
      </c>
      <c r="M500" s="8" t="str">
        <f t="shared" si="35"/>
        <v>A1.1</v>
      </c>
      <c r="N500" s="58" t="str">
        <f>VLOOKUP(M500,'Convert table'!$A$1:$C$15,3,0)</f>
        <v>VNU-ETP 1</v>
      </c>
    </row>
    <row r="501" spans="1:14" ht="18" customHeight="1" x14ac:dyDescent="0.25">
      <c r="A501" s="7">
        <v>491</v>
      </c>
      <c r="B501" s="48" t="s">
        <v>2965</v>
      </c>
      <c r="C501" s="49" t="s">
        <v>149</v>
      </c>
      <c r="D501" s="50" t="s">
        <v>2463</v>
      </c>
      <c r="E501" s="50" t="s">
        <v>3473</v>
      </c>
      <c r="F501" s="50">
        <v>161014</v>
      </c>
      <c r="G501" s="47">
        <v>22</v>
      </c>
      <c r="H501" s="47">
        <v>37</v>
      </c>
      <c r="I501" s="9">
        <v>5</v>
      </c>
      <c r="J501" s="9">
        <v>8</v>
      </c>
      <c r="K501" s="37">
        <f t="shared" si="34"/>
        <v>72</v>
      </c>
      <c r="L501" s="7" t="str">
        <f>VLOOKUP(M501,'Convert table'!$A$1:$B$15,2,0)</f>
        <v>Khởi đầu</v>
      </c>
      <c r="M501" s="8" t="str">
        <f t="shared" si="35"/>
        <v>A1.1</v>
      </c>
      <c r="N501" s="58" t="str">
        <f>VLOOKUP(M501,'Convert table'!$A$1:$C$15,3,0)</f>
        <v>VNU-ETP 1</v>
      </c>
    </row>
    <row r="502" spans="1:14" ht="18" customHeight="1" x14ac:dyDescent="0.25">
      <c r="A502" s="7">
        <v>492</v>
      </c>
      <c r="B502" s="48" t="s">
        <v>3474</v>
      </c>
      <c r="C502" s="49" t="s">
        <v>1549</v>
      </c>
      <c r="D502" s="50" t="s">
        <v>2253</v>
      </c>
      <c r="E502" s="50" t="s">
        <v>3475</v>
      </c>
      <c r="F502" s="50">
        <v>161015</v>
      </c>
      <c r="G502" s="47">
        <v>33</v>
      </c>
      <c r="H502" s="47">
        <v>36</v>
      </c>
      <c r="I502" s="9">
        <v>0</v>
      </c>
      <c r="J502" s="9">
        <v>18</v>
      </c>
      <c r="K502" s="37">
        <f t="shared" si="34"/>
        <v>87</v>
      </c>
      <c r="L502" s="7" t="str">
        <f>VLOOKUP(M502,'Convert table'!$A$1:$B$15,2,0)</f>
        <v>Khởi đầu</v>
      </c>
      <c r="M502" s="8" t="str">
        <f t="shared" si="35"/>
        <v>A1.2</v>
      </c>
      <c r="N502" s="58" t="str">
        <f>VLOOKUP(M502,'Convert table'!$A$1:$C$15,3,0)</f>
        <v>VNU-ETP 2</v>
      </c>
    </row>
    <row r="503" spans="1:14" ht="18" customHeight="1" x14ac:dyDescent="0.25">
      <c r="A503" s="7">
        <v>493</v>
      </c>
      <c r="B503" s="48" t="s">
        <v>719</v>
      </c>
      <c r="C503" s="49" t="s">
        <v>1549</v>
      </c>
      <c r="D503" s="50" t="s">
        <v>490</v>
      </c>
      <c r="E503" s="50" t="s">
        <v>3476</v>
      </c>
      <c r="F503" s="50">
        <v>161016</v>
      </c>
      <c r="G503" s="47">
        <v>41</v>
      </c>
      <c r="H503" s="47">
        <v>30</v>
      </c>
      <c r="I503" s="9">
        <v>21</v>
      </c>
      <c r="J503" s="9">
        <v>23</v>
      </c>
      <c r="K503" s="37">
        <f t="shared" si="34"/>
        <v>115</v>
      </c>
      <c r="L503" s="7" t="str">
        <f>VLOOKUP(M503,'Convert table'!$A$1:$B$15,2,0)</f>
        <v>Sơ cấp</v>
      </c>
      <c r="M503" s="8" t="str">
        <f t="shared" si="35"/>
        <v>A2.1</v>
      </c>
      <c r="N503" s="58" t="str">
        <f>VLOOKUP(M503,'Convert table'!$A$1:$C$15,3,0)</f>
        <v>VNU-ETP 3</v>
      </c>
    </row>
    <row r="504" spans="1:14" ht="18" customHeight="1" x14ac:dyDescent="0.25">
      <c r="A504" s="7">
        <v>494</v>
      </c>
      <c r="B504" s="48" t="s">
        <v>3477</v>
      </c>
      <c r="C504" s="49" t="s">
        <v>3478</v>
      </c>
      <c r="D504" s="50" t="s">
        <v>827</v>
      </c>
      <c r="E504" s="50" t="s">
        <v>3479</v>
      </c>
      <c r="F504" s="50">
        <v>161017</v>
      </c>
      <c r="G504" s="47">
        <v>35</v>
      </c>
      <c r="H504" s="47">
        <v>42</v>
      </c>
      <c r="I504" s="9">
        <v>20</v>
      </c>
      <c r="J504" s="9">
        <v>26</v>
      </c>
      <c r="K504" s="37">
        <f t="shared" si="34"/>
        <v>123</v>
      </c>
      <c r="L504" s="7" t="str">
        <f>VLOOKUP(M504,'Convert table'!$A$1:$B$15,2,0)</f>
        <v>Sơ cấp</v>
      </c>
      <c r="M504" s="8" t="str">
        <f t="shared" si="35"/>
        <v>A2.1</v>
      </c>
      <c r="N504" s="58" t="str">
        <f>VLOOKUP(M504,'Convert table'!$A$1:$C$15,3,0)</f>
        <v>VNU-ETP 3</v>
      </c>
    </row>
    <row r="505" spans="1:14" ht="18" customHeight="1" x14ac:dyDescent="0.25">
      <c r="A505" s="7">
        <v>495</v>
      </c>
      <c r="B505" s="48" t="s">
        <v>214</v>
      </c>
      <c r="C505" s="49" t="s">
        <v>337</v>
      </c>
      <c r="D505" s="50" t="s">
        <v>3480</v>
      </c>
      <c r="E505" s="50" t="s">
        <v>3481</v>
      </c>
      <c r="F505" s="50">
        <v>161018</v>
      </c>
      <c r="G505" s="47">
        <v>41</v>
      </c>
      <c r="H505" s="47">
        <v>20</v>
      </c>
      <c r="I505" s="9">
        <v>0</v>
      </c>
      <c r="J505" s="9">
        <v>5</v>
      </c>
      <c r="K505" s="37">
        <f t="shared" si="34"/>
        <v>66</v>
      </c>
      <c r="L505" s="7" t="str">
        <f>VLOOKUP(M505,'Convert table'!$A$1:$B$15,2,0)</f>
        <v>Khởi đầu</v>
      </c>
      <c r="M505" s="8" t="str">
        <f t="shared" si="35"/>
        <v>A1.1</v>
      </c>
      <c r="N505" s="58" t="str">
        <f>VLOOKUP(M505,'Convert table'!$A$1:$C$15,3,0)</f>
        <v>VNU-ETP 1</v>
      </c>
    </row>
    <row r="506" spans="1:14" ht="18" customHeight="1" x14ac:dyDescent="0.25">
      <c r="A506" s="7">
        <v>496</v>
      </c>
      <c r="B506" s="48" t="s">
        <v>3307</v>
      </c>
      <c r="C506" s="49" t="s">
        <v>337</v>
      </c>
      <c r="D506" s="50" t="s">
        <v>3482</v>
      </c>
      <c r="E506" s="50" t="s">
        <v>3483</v>
      </c>
      <c r="F506" s="50">
        <v>161019</v>
      </c>
      <c r="G506" s="47">
        <v>36</v>
      </c>
      <c r="H506" s="47">
        <v>33</v>
      </c>
      <c r="I506" s="9">
        <v>17</v>
      </c>
      <c r="J506" s="9">
        <v>15</v>
      </c>
      <c r="K506" s="37">
        <f t="shared" si="34"/>
        <v>101</v>
      </c>
      <c r="L506" s="7" t="str">
        <f>VLOOKUP(M506,'Convert table'!$A$1:$B$15,2,0)</f>
        <v>Sơ cấp</v>
      </c>
      <c r="M506" s="8" t="str">
        <f t="shared" si="35"/>
        <v>A2.1</v>
      </c>
      <c r="N506" s="58" t="str">
        <f>VLOOKUP(M506,'Convert table'!$A$1:$C$15,3,0)</f>
        <v>VNU-ETP 3</v>
      </c>
    </row>
    <row r="507" spans="1:14" ht="18" customHeight="1" x14ac:dyDescent="0.25">
      <c r="A507" s="7">
        <v>497</v>
      </c>
      <c r="B507" s="48" t="s">
        <v>3316</v>
      </c>
      <c r="C507" s="49" t="s">
        <v>124</v>
      </c>
      <c r="D507" s="50" t="s">
        <v>3484</v>
      </c>
      <c r="E507" s="50" t="s">
        <v>3485</v>
      </c>
      <c r="F507" s="50">
        <v>161020</v>
      </c>
      <c r="G507" s="47">
        <v>44</v>
      </c>
      <c r="H507" s="47">
        <v>46</v>
      </c>
      <c r="I507" s="9">
        <v>13</v>
      </c>
      <c r="J507" s="9">
        <v>28</v>
      </c>
      <c r="K507" s="37">
        <f t="shared" si="34"/>
        <v>131</v>
      </c>
      <c r="L507" s="7" t="str">
        <f>VLOOKUP(M507,'Convert table'!$A$1:$B$15,2,0)</f>
        <v>Sơ cấp</v>
      </c>
      <c r="M507" s="8" t="str">
        <f t="shared" si="35"/>
        <v>A2.2</v>
      </c>
      <c r="N507" s="58" t="str">
        <f>VLOOKUP(M507,'Convert table'!$A$1:$C$15,3,0)</f>
        <v>VNU-ETP 4</v>
      </c>
    </row>
    <row r="508" spans="1:14" ht="18" customHeight="1" x14ac:dyDescent="0.25">
      <c r="A508" s="7">
        <v>498</v>
      </c>
      <c r="B508" s="48" t="s">
        <v>158</v>
      </c>
      <c r="C508" s="49" t="s">
        <v>339</v>
      </c>
      <c r="D508" s="50" t="s">
        <v>878</v>
      </c>
      <c r="E508" s="50" t="s">
        <v>3486</v>
      </c>
      <c r="F508" s="50">
        <v>161021</v>
      </c>
      <c r="G508" s="47">
        <v>39</v>
      </c>
      <c r="H508" s="47">
        <v>45</v>
      </c>
      <c r="I508" s="9">
        <v>24</v>
      </c>
      <c r="J508" s="9">
        <v>22</v>
      </c>
      <c r="K508" s="37">
        <f t="shared" si="34"/>
        <v>130</v>
      </c>
      <c r="L508" s="7" t="str">
        <f>VLOOKUP(M508,'Convert table'!$A$1:$B$15,2,0)</f>
        <v>Sơ cấp</v>
      </c>
      <c r="M508" s="8" t="str">
        <f t="shared" si="35"/>
        <v>A2.2</v>
      </c>
      <c r="N508" s="58" t="str">
        <f>VLOOKUP(M508,'Convert table'!$A$1:$C$15,3,0)</f>
        <v>VNU-ETP 4</v>
      </c>
    </row>
    <row r="509" spans="1:14" ht="18" customHeight="1" x14ac:dyDescent="0.25">
      <c r="A509" s="7">
        <v>499</v>
      </c>
      <c r="B509" s="48" t="s">
        <v>3487</v>
      </c>
      <c r="C509" s="49" t="s">
        <v>188</v>
      </c>
      <c r="D509" s="50" t="s">
        <v>3488</v>
      </c>
      <c r="E509" s="50" t="s">
        <v>3489</v>
      </c>
      <c r="F509" s="50">
        <v>161022</v>
      </c>
      <c r="G509" s="47">
        <v>47</v>
      </c>
      <c r="H509" s="47">
        <v>44</v>
      </c>
      <c r="I509" s="9">
        <v>0</v>
      </c>
      <c r="J509" s="9">
        <v>5</v>
      </c>
      <c r="K509" s="37">
        <f t="shared" si="34"/>
        <v>96</v>
      </c>
      <c r="L509" s="7" t="str">
        <f>VLOOKUP(M509,'Convert table'!$A$1:$B$15,2,0)</f>
        <v>Khởi đầu</v>
      </c>
      <c r="M509" s="8" t="str">
        <f t="shared" si="35"/>
        <v>A1.2</v>
      </c>
      <c r="N509" s="58" t="str">
        <f>VLOOKUP(M509,'Convert table'!$A$1:$C$15,3,0)</f>
        <v>VNU-ETP 2</v>
      </c>
    </row>
    <row r="510" spans="1:14" ht="18" customHeight="1" x14ac:dyDescent="0.25">
      <c r="A510" s="7">
        <v>500</v>
      </c>
      <c r="B510" s="48" t="s">
        <v>3490</v>
      </c>
      <c r="C510" s="49" t="s">
        <v>188</v>
      </c>
      <c r="D510" s="50" t="s">
        <v>777</v>
      </c>
      <c r="E510" s="50" t="s">
        <v>3491</v>
      </c>
      <c r="F510" s="50">
        <v>161023</v>
      </c>
      <c r="G510" s="47">
        <v>42</v>
      </c>
      <c r="H510" s="47">
        <v>43</v>
      </c>
      <c r="I510" s="9">
        <v>16</v>
      </c>
      <c r="J510" s="9">
        <v>36</v>
      </c>
      <c r="K510" s="37">
        <f t="shared" si="34"/>
        <v>137</v>
      </c>
      <c r="L510" s="7" t="str">
        <f>VLOOKUP(M510,'Convert table'!$A$1:$B$15,2,0)</f>
        <v>Sơ cấp</v>
      </c>
      <c r="M510" s="8" t="str">
        <f t="shared" si="35"/>
        <v>A2.2</v>
      </c>
      <c r="N510" s="58" t="str">
        <f>VLOOKUP(M510,'Convert table'!$A$1:$C$15,3,0)</f>
        <v>VNU-ETP 4</v>
      </c>
    </row>
    <row r="511" spans="1:14" ht="18" customHeight="1" x14ac:dyDescent="0.25">
      <c r="A511" s="7">
        <v>501</v>
      </c>
      <c r="B511" s="48" t="s">
        <v>3492</v>
      </c>
      <c r="C511" s="49" t="s">
        <v>188</v>
      </c>
      <c r="D511" s="50" t="s">
        <v>1381</v>
      </c>
      <c r="E511" s="50" t="s">
        <v>3493</v>
      </c>
      <c r="F511" s="50">
        <v>161024</v>
      </c>
      <c r="G511" s="47">
        <v>61</v>
      </c>
      <c r="H511" s="47">
        <v>50</v>
      </c>
      <c r="I511" s="9">
        <v>21</v>
      </c>
      <c r="J511" s="9">
        <v>54</v>
      </c>
      <c r="K511" s="37">
        <f t="shared" si="34"/>
        <v>186</v>
      </c>
      <c r="L511" s="7" t="str">
        <f>VLOOKUP(M511,'Convert table'!$A$1:$B$15,2,0)</f>
        <v>Sơ trung cấp</v>
      </c>
      <c r="M511" s="8" t="str">
        <f t="shared" si="35"/>
        <v>B1.2</v>
      </c>
      <c r="N511" s="58" t="str">
        <f>VLOOKUP(M511,'Convert table'!$A$1:$C$15,3,0)</f>
        <v>VNU-ETP 6</v>
      </c>
    </row>
    <row r="512" spans="1:14" ht="18" customHeight="1" x14ac:dyDescent="0.25">
      <c r="A512" s="7">
        <v>502</v>
      </c>
      <c r="B512" s="48" t="s">
        <v>3494</v>
      </c>
      <c r="C512" s="49" t="s">
        <v>150</v>
      </c>
      <c r="D512" s="50" t="s">
        <v>2701</v>
      </c>
      <c r="E512" s="50" t="s">
        <v>3495</v>
      </c>
      <c r="F512" s="50">
        <v>161025</v>
      </c>
      <c r="G512" s="47">
        <v>48</v>
      </c>
      <c r="H512" s="47">
        <v>41</v>
      </c>
      <c r="I512" s="9">
        <v>13</v>
      </c>
      <c r="J512" s="9">
        <v>32</v>
      </c>
      <c r="K512" s="37">
        <f t="shared" si="34"/>
        <v>134</v>
      </c>
      <c r="L512" s="7" t="str">
        <f>VLOOKUP(M512,'Convert table'!$A$1:$B$15,2,0)</f>
        <v>Sơ cấp</v>
      </c>
      <c r="M512" s="8" t="str">
        <f t="shared" si="35"/>
        <v>A2.2</v>
      </c>
      <c r="N512" s="58" t="str">
        <f>VLOOKUP(M512,'Convert table'!$A$1:$C$15,3,0)</f>
        <v>VNU-ETP 4</v>
      </c>
    </row>
    <row r="513" spans="1:14" ht="18" customHeight="1" x14ac:dyDescent="0.25">
      <c r="A513" s="7">
        <v>503</v>
      </c>
      <c r="B513" s="48" t="s">
        <v>342</v>
      </c>
      <c r="C513" s="49" t="s">
        <v>150</v>
      </c>
      <c r="D513" s="50" t="s">
        <v>943</v>
      </c>
      <c r="E513" s="50" t="s">
        <v>3496</v>
      </c>
      <c r="F513" s="50">
        <v>161026</v>
      </c>
      <c r="G513" s="47">
        <v>39</v>
      </c>
      <c r="H513" s="47">
        <v>44</v>
      </c>
      <c r="I513" s="9">
        <v>8</v>
      </c>
      <c r="J513" s="9">
        <v>37</v>
      </c>
      <c r="K513" s="37">
        <f t="shared" si="34"/>
        <v>128</v>
      </c>
      <c r="L513" s="7" t="str">
        <f>VLOOKUP(M513,'Convert table'!$A$1:$B$15,2,0)</f>
        <v>Sơ cấp</v>
      </c>
      <c r="M513" s="8" t="str">
        <f t="shared" si="35"/>
        <v>A2.2</v>
      </c>
      <c r="N513" s="58" t="str">
        <f>VLOOKUP(M513,'Convert table'!$A$1:$C$15,3,0)</f>
        <v>VNU-ETP 4</v>
      </c>
    </row>
    <row r="514" spans="1:14" ht="18" customHeight="1" x14ac:dyDescent="0.25">
      <c r="A514" s="7">
        <v>504</v>
      </c>
      <c r="B514" s="48" t="s">
        <v>1189</v>
      </c>
      <c r="C514" s="49" t="s">
        <v>150</v>
      </c>
      <c r="D514" s="50" t="s">
        <v>1036</v>
      </c>
      <c r="E514" s="50" t="s">
        <v>3497</v>
      </c>
      <c r="F514" s="50">
        <v>161027</v>
      </c>
      <c r="G514" s="47">
        <v>23</v>
      </c>
      <c r="H514" s="47">
        <v>18</v>
      </c>
      <c r="I514" s="9">
        <v>0</v>
      </c>
      <c r="J514" s="9">
        <v>0</v>
      </c>
      <c r="K514" s="37">
        <f t="shared" si="34"/>
        <v>41</v>
      </c>
      <c r="L514" s="7" t="str">
        <f>VLOOKUP(M514,'Convert table'!$A$1:$B$15,2,0)</f>
        <v>Khởi đầu</v>
      </c>
      <c r="M514" s="8" t="str">
        <f t="shared" si="35"/>
        <v>A1.1</v>
      </c>
      <c r="N514" s="58" t="str">
        <f>VLOOKUP(M514,'Convert table'!$A$1:$C$15,3,0)</f>
        <v>VNU-ETP 1</v>
      </c>
    </row>
    <row r="515" spans="1:14" ht="18" customHeight="1" x14ac:dyDescent="0.25">
      <c r="A515" s="7">
        <v>505</v>
      </c>
      <c r="B515" s="48" t="s">
        <v>214</v>
      </c>
      <c r="C515" s="49" t="s">
        <v>150</v>
      </c>
      <c r="D515" s="50" t="s">
        <v>346</v>
      </c>
      <c r="E515" s="50" t="s">
        <v>3498</v>
      </c>
      <c r="F515" s="50">
        <v>161028</v>
      </c>
      <c r="G515" s="47">
        <v>43</v>
      </c>
      <c r="H515" s="47">
        <v>53</v>
      </c>
      <c r="I515" s="9">
        <v>32</v>
      </c>
      <c r="J515" s="9">
        <v>47</v>
      </c>
      <c r="K515" s="37">
        <f t="shared" si="34"/>
        <v>175</v>
      </c>
      <c r="L515" s="7" t="str">
        <f>VLOOKUP(M515,'Convert table'!$A$1:$B$15,2,0)</f>
        <v>Sơ trung cấp</v>
      </c>
      <c r="M515" s="8" t="str">
        <f t="shared" si="35"/>
        <v>B1.1</v>
      </c>
      <c r="N515" s="58" t="str">
        <f>VLOOKUP(M515,'Convert table'!$A$1:$C$15,3,0)</f>
        <v>VNU-ETP 5</v>
      </c>
    </row>
    <row r="516" spans="1:14" ht="18" customHeight="1" x14ac:dyDescent="0.25">
      <c r="A516" s="7">
        <v>506</v>
      </c>
      <c r="B516" s="48" t="s">
        <v>3024</v>
      </c>
      <c r="C516" s="49" t="s">
        <v>150</v>
      </c>
      <c r="D516" s="50" t="s">
        <v>610</v>
      </c>
      <c r="E516" s="50" t="s">
        <v>3499</v>
      </c>
      <c r="F516" s="50">
        <v>161029</v>
      </c>
      <c r="G516" s="47">
        <v>44</v>
      </c>
      <c r="H516" s="47">
        <v>43</v>
      </c>
      <c r="I516" s="9">
        <v>28</v>
      </c>
      <c r="J516" s="9">
        <v>37</v>
      </c>
      <c r="K516" s="37">
        <f t="shared" si="34"/>
        <v>152</v>
      </c>
      <c r="L516" s="7" t="str">
        <f>VLOOKUP(M516,'Convert table'!$A$1:$B$15,2,0)</f>
        <v>Sơ trung cấp</v>
      </c>
      <c r="M516" s="8" t="str">
        <f t="shared" si="35"/>
        <v>B1.1</v>
      </c>
      <c r="N516" s="58" t="str">
        <f>VLOOKUP(M516,'Convert table'!$A$1:$C$15,3,0)</f>
        <v>VNU-ETP 5</v>
      </c>
    </row>
    <row r="517" spans="1:14" ht="18" customHeight="1" x14ac:dyDescent="0.25">
      <c r="A517" s="7">
        <v>507</v>
      </c>
      <c r="B517" s="48" t="s">
        <v>2251</v>
      </c>
      <c r="C517" s="49" t="s">
        <v>150</v>
      </c>
      <c r="D517" s="50" t="s">
        <v>591</v>
      </c>
      <c r="E517" s="50" t="s">
        <v>3500</v>
      </c>
      <c r="F517" s="50">
        <v>161030</v>
      </c>
      <c r="G517" s="47">
        <v>32</v>
      </c>
      <c r="H517" s="47">
        <v>26</v>
      </c>
      <c r="I517" s="9">
        <v>16</v>
      </c>
      <c r="J517" s="9">
        <v>34</v>
      </c>
      <c r="K517" s="37">
        <f t="shared" si="34"/>
        <v>108</v>
      </c>
      <c r="L517" s="7" t="str">
        <f>VLOOKUP(M517,'Convert table'!$A$1:$B$15,2,0)</f>
        <v>Sơ cấp</v>
      </c>
      <c r="M517" s="8" t="str">
        <f t="shared" si="35"/>
        <v>A2.1</v>
      </c>
      <c r="N517" s="58" t="str">
        <f>VLOOKUP(M517,'Convert table'!$A$1:$C$15,3,0)</f>
        <v>VNU-ETP 3</v>
      </c>
    </row>
    <row r="518" spans="1:14" ht="18" customHeight="1" x14ac:dyDescent="0.25">
      <c r="A518" s="7">
        <v>508</v>
      </c>
      <c r="B518" s="48" t="s">
        <v>2251</v>
      </c>
      <c r="C518" s="49" t="s">
        <v>150</v>
      </c>
      <c r="D518" s="50" t="s">
        <v>837</v>
      </c>
      <c r="E518" s="50" t="s">
        <v>3501</v>
      </c>
      <c r="F518" s="50">
        <v>161031</v>
      </c>
      <c r="G518" s="47">
        <v>41</v>
      </c>
      <c r="H518" s="47">
        <v>43</v>
      </c>
      <c r="I518" s="9">
        <v>0</v>
      </c>
      <c r="J518" s="9">
        <v>34</v>
      </c>
      <c r="K518" s="37">
        <f t="shared" si="34"/>
        <v>118</v>
      </c>
      <c r="L518" s="7" t="str">
        <f>VLOOKUP(M518,'Convert table'!$A$1:$B$15,2,0)</f>
        <v>Sơ cấp</v>
      </c>
      <c r="M518" s="8" t="str">
        <f t="shared" si="35"/>
        <v>A2.1</v>
      </c>
      <c r="N518" s="58" t="str">
        <f>VLOOKUP(M518,'Convert table'!$A$1:$C$15,3,0)</f>
        <v>VNU-ETP 3</v>
      </c>
    </row>
    <row r="519" spans="1:14" ht="18" customHeight="1" x14ac:dyDescent="0.25">
      <c r="A519" s="7">
        <v>509</v>
      </c>
      <c r="B519" s="48" t="s">
        <v>3502</v>
      </c>
      <c r="C519" s="49" t="s">
        <v>2567</v>
      </c>
      <c r="D519" s="50" t="s">
        <v>362</v>
      </c>
      <c r="E519" s="50" t="s">
        <v>3503</v>
      </c>
      <c r="F519" s="50">
        <v>161032</v>
      </c>
      <c r="G519" s="47">
        <v>32</v>
      </c>
      <c r="H519" s="47">
        <v>39</v>
      </c>
      <c r="I519" s="9">
        <v>24</v>
      </c>
      <c r="J519" s="9">
        <v>50</v>
      </c>
      <c r="K519" s="37">
        <f t="shared" si="34"/>
        <v>145</v>
      </c>
      <c r="L519" s="7" t="str">
        <f>VLOOKUP(M519,'Convert table'!$A$1:$B$15,2,0)</f>
        <v>Sơ cấp</v>
      </c>
      <c r="M519" s="8" t="str">
        <f t="shared" si="35"/>
        <v>A2.2</v>
      </c>
      <c r="N519" s="58" t="str">
        <f>VLOOKUP(M519,'Convert table'!$A$1:$C$15,3,0)</f>
        <v>VNU-ETP 4</v>
      </c>
    </row>
    <row r="520" spans="1:14" ht="18" customHeight="1" x14ac:dyDescent="0.25">
      <c r="A520" s="7">
        <v>510</v>
      </c>
      <c r="B520" s="48" t="s">
        <v>3504</v>
      </c>
      <c r="C520" s="49" t="s">
        <v>341</v>
      </c>
      <c r="D520" s="50" t="s">
        <v>2279</v>
      </c>
      <c r="E520" s="50" t="s">
        <v>3505</v>
      </c>
      <c r="F520" s="50">
        <v>161033</v>
      </c>
      <c r="G520" s="47">
        <v>19</v>
      </c>
      <c r="H520" s="47">
        <v>34</v>
      </c>
      <c r="I520" s="9">
        <v>0</v>
      </c>
      <c r="J520" s="9">
        <v>21</v>
      </c>
      <c r="K520" s="37">
        <f t="shared" si="34"/>
        <v>74</v>
      </c>
      <c r="L520" s="7" t="str">
        <f>VLOOKUP(M520,'Convert table'!$A$1:$B$15,2,0)</f>
        <v>Khởi đầu</v>
      </c>
      <c r="M520" s="8" t="str">
        <f t="shared" si="35"/>
        <v>A1.1</v>
      </c>
      <c r="N520" s="58" t="str">
        <f>VLOOKUP(M520,'Convert table'!$A$1:$C$15,3,0)</f>
        <v>VNU-ETP 1</v>
      </c>
    </row>
    <row r="521" spans="1:14" ht="18" customHeight="1" x14ac:dyDescent="0.25">
      <c r="A521" s="7">
        <v>511</v>
      </c>
      <c r="B521" s="48" t="s">
        <v>3506</v>
      </c>
      <c r="C521" s="49" t="s">
        <v>341</v>
      </c>
      <c r="D521" s="50" t="s">
        <v>843</v>
      </c>
      <c r="E521" s="50" t="s">
        <v>3507</v>
      </c>
      <c r="F521" s="50">
        <v>161034</v>
      </c>
      <c r="G521" s="103" t="s">
        <v>3643</v>
      </c>
      <c r="H521" s="104"/>
      <c r="I521" s="104"/>
      <c r="J521" s="104"/>
      <c r="K521" s="105"/>
      <c r="L521" s="7"/>
      <c r="M521" s="8"/>
      <c r="N521" s="58"/>
    </row>
    <row r="522" spans="1:14" ht="18" customHeight="1" x14ac:dyDescent="0.25">
      <c r="A522" s="7">
        <v>512</v>
      </c>
      <c r="B522" s="48" t="s">
        <v>3508</v>
      </c>
      <c r="C522" s="49" t="s">
        <v>3509</v>
      </c>
      <c r="D522" s="50" t="s">
        <v>476</v>
      </c>
      <c r="E522" s="50" t="s">
        <v>3510</v>
      </c>
      <c r="F522" s="50">
        <v>161035</v>
      </c>
      <c r="G522" s="47">
        <v>80</v>
      </c>
      <c r="H522" s="47">
        <v>71</v>
      </c>
      <c r="I522" s="9">
        <v>72</v>
      </c>
      <c r="J522" s="9">
        <v>72</v>
      </c>
      <c r="K522" s="37">
        <f>G522+H522+I522+J522</f>
        <v>295</v>
      </c>
      <c r="L522" s="7" t="str">
        <f>VLOOKUP(M522,'Convert table'!$A$1:$B$15,2,0)</f>
        <v>Cao trung cấp</v>
      </c>
      <c r="M522" s="8" t="str">
        <f>IF(K522&gt;=376,"C2.2",IF(K522&gt;=351,"C2.1",IF(K522&gt;=326,"C1.2",IF(K522&gt;=301,"C1.1",IF(K522&gt;=276,"B2.2",IF(K522&gt;=251,"B2.1",IF(K522&gt;=226,"B1.4",IF(K522&gt;=201,"B1.3",IF(K522&gt;=176,"B1.2",IF(K522&gt;=151,"B1.1",IF(K522&gt;=126,"A2.2",IF(K522&gt;=101,"A2.1",IF(K522&gt;=76,"A1.2","A1.1")))))))))))))</f>
        <v>B2.2</v>
      </c>
      <c r="N522" s="58" t="str">
        <f>VLOOKUP(M522,'Convert table'!$A$1:$C$15,3,0)</f>
        <v>VNU-ETP 10</v>
      </c>
    </row>
    <row r="523" spans="1:14" ht="18" customHeight="1" x14ac:dyDescent="0.25">
      <c r="A523" s="7">
        <v>513</v>
      </c>
      <c r="B523" s="48" t="s">
        <v>159</v>
      </c>
      <c r="C523" s="49" t="s">
        <v>3509</v>
      </c>
      <c r="D523" s="50" t="s">
        <v>833</v>
      </c>
      <c r="E523" s="50" t="s">
        <v>3511</v>
      </c>
      <c r="F523" s="50">
        <v>161036</v>
      </c>
      <c r="G523" s="47">
        <v>34</v>
      </c>
      <c r="H523" s="47">
        <v>35</v>
      </c>
      <c r="I523" s="9">
        <v>0</v>
      </c>
      <c r="J523" s="9">
        <v>5</v>
      </c>
      <c r="K523" s="37">
        <f>G523+H523+I523+J523</f>
        <v>74</v>
      </c>
      <c r="L523" s="7" t="str">
        <f>VLOOKUP(M523,'Convert table'!$A$1:$B$15,2,0)</f>
        <v>Khởi đầu</v>
      </c>
      <c r="M523" s="8" t="str">
        <f>IF(K523&gt;=376,"C2.2",IF(K523&gt;=351,"C2.1",IF(K523&gt;=326,"C1.2",IF(K523&gt;=301,"C1.1",IF(K523&gt;=276,"B2.2",IF(K523&gt;=251,"B2.1",IF(K523&gt;=226,"B1.4",IF(K523&gt;=201,"B1.3",IF(K523&gt;=176,"B1.2",IF(K523&gt;=151,"B1.1",IF(K523&gt;=126,"A2.2",IF(K523&gt;=101,"A2.1",IF(K523&gt;=76,"A1.2","A1.1")))))))))))))</f>
        <v>A1.1</v>
      </c>
      <c r="N523" s="58" t="str">
        <f>VLOOKUP(M523,'Convert table'!$A$1:$C$15,3,0)</f>
        <v>VNU-ETP 1</v>
      </c>
    </row>
    <row r="524" spans="1:14" ht="18" customHeight="1" x14ac:dyDescent="0.25">
      <c r="A524" s="7">
        <v>514</v>
      </c>
      <c r="B524" s="48" t="s">
        <v>2659</v>
      </c>
      <c r="C524" s="49" t="s">
        <v>3509</v>
      </c>
      <c r="D524" s="50" t="s">
        <v>430</v>
      </c>
      <c r="E524" s="50" t="s">
        <v>3512</v>
      </c>
      <c r="F524" s="50">
        <v>161037</v>
      </c>
      <c r="G524" s="47">
        <v>19</v>
      </c>
      <c r="H524" s="47">
        <v>42</v>
      </c>
      <c r="I524" s="47">
        <v>0</v>
      </c>
      <c r="J524" s="9">
        <v>0</v>
      </c>
      <c r="K524" s="37">
        <f>G524+H524+I524+J524</f>
        <v>61</v>
      </c>
      <c r="L524" s="7" t="str">
        <f>VLOOKUP(M524,'Convert table'!$A$1:$B$15,2,0)</f>
        <v>Khởi đầu</v>
      </c>
      <c r="M524" s="8" t="str">
        <f>IF(K524&gt;=376,"C2.2",IF(K524&gt;=351,"C2.1",IF(K524&gt;=326,"C1.2",IF(K524&gt;=301,"C1.1",IF(K524&gt;=276,"B2.2",IF(K524&gt;=251,"B2.1",IF(K524&gt;=226,"B1.4",IF(K524&gt;=201,"B1.3",IF(K524&gt;=176,"B1.2",IF(K524&gt;=151,"B1.1",IF(K524&gt;=126,"A2.2",IF(K524&gt;=101,"A2.1",IF(K524&gt;=76,"A1.2","A1.1")))))))))))))</f>
        <v>A1.1</v>
      </c>
      <c r="N524" s="58" t="str">
        <f>VLOOKUP(M524,'Convert table'!$A$1:$C$15,3,0)</f>
        <v>VNU-ETP 1</v>
      </c>
    </row>
    <row r="525" spans="1:14" ht="18" customHeight="1" x14ac:dyDescent="0.25">
      <c r="A525" s="7">
        <v>515</v>
      </c>
      <c r="B525" s="48" t="s">
        <v>225</v>
      </c>
      <c r="C525" s="49" t="s">
        <v>189</v>
      </c>
      <c r="D525" s="50" t="s">
        <v>1337</v>
      </c>
      <c r="E525" s="50" t="s">
        <v>3513</v>
      </c>
      <c r="F525" s="50">
        <v>161038</v>
      </c>
      <c r="G525" s="103" t="s">
        <v>3643</v>
      </c>
      <c r="H525" s="104"/>
      <c r="I525" s="104"/>
      <c r="J525" s="104"/>
      <c r="K525" s="105"/>
      <c r="L525" s="7"/>
      <c r="M525" s="8"/>
      <c r="N525" s="58"/>
    </row>
    <row r="526" spans="1:14" ht="18" customHeight="1" x14ac:dyDescent="0.25">
      <c r="A526" s="7">
        <v>516</v>
      </c>
      <c r="B526" s="48" t="s">
        <v>3514</v>
      </c>
      <c r="C526" s="49" t="s">
        <v>151</v>
      </c>
      <c r="D526" s="50" t="s">
        <v>974</v>
      </c>
      <c r="E526" s="50" t="s">
        <v>3515</v>
      </c>
      <c r="F526" s="50">
        <v>161039</v>
      </c>
      <c r="G526" s="47">
        <v>44</v>
      </c>
      <c r="H526" s="47">
        <v>44</v>
      </c>
      <c r="I526" s="9">
        <v>28</v>
      </c>
      <c r="J526" s="9">
        <v>40</v>
      </c>
      <c r="K526" s="37">
        <f t="shared" ref="K526:K559" si="36">G526+H526+I526+J526</f>
        <v>156</v>
      </c>
      <c r="L526" s="7" t="str">
        <f>VLOOKUP(M526,'Convert table'!$A$1:$B$15,2,0)</f>
        <v>Sơ trung cấp</v>
      </c>
      <c r="M526" s="8" t="str">
        <f t="shared" ref="M526:M559" si="37">IF(K526&gt;=376,"C2.2",IF(K526&gt;=351,"C2.1",IF(K526&gt;=326,"C1.2",IF(K526&gt;=301,"C1.1",IF(K526&gt;=276,"B2.2",IF(K526&gt;=251,"B2.1",IF(K526&gt;=226,"B1.4",IF(K526&gt;=201,"B1.3",IF(K526&gt;=176,"B1.2",IF(K526&gt;=151,"B1.1",IF(K526&gt;=126,"A2.2",IF(K526&gt;=101,"A2.1",IF(K526&gt;=76,"A1.2","A1.1")))))))))))))</f>
        <v>B1.1</v>
      </c>
      <c r="N526" s="58" t="str">
        <f>VLOOKUP(M526,'Convert table'!$A$1:$C$15,3,0)</f>
        <v>VNU-ETP 5</v>
      </c>
    </row>
    <row r="527" spans="1:14" ht="18" customHeight="1" x14ac:dyDescent="0.25">
      <c r="A527" s="7">
        <v>517</v>
      </c>
      <c r="B527" s="48" t="s">
        <v>3516</v>
      </c>
      <c r="C527" s="49" t="s">
        <v>151</v>
      </c>
      <c r="D527" s="50" t="s">
        <v>619</v>
      </c>
      <c r="E527" s="50" t="s">
        <v>3517</v>
      </c>
      <c r="F527" s="50">
        <v>161040</v>
      </c>
      <c r="G527" s="47">
        <v>79</v>
      </c>
      <c r="H527" s="47">
        <v>53</v>
      </c>
      <c r="I527" s="9">
        <v>31</v>
      </c>
      <c r="J527" s="9">
        <v>26</v>
      </c>
      <c r="K527" s="37">
        <f t="shared" si="36"/>
        <v>189</v>
      </c>
      <c r="L527" s="7" t="str">
        <f>VLOOKUP(M527,'Convert table'!$A$1:$B$15,2,0)</f>
        <v>Sơ trung cấp</v>
      </c>
      <c r="M527" s="8" t="str">
        <f t="shared" si="37"/>
        <v>B1.2</v>
      </c>
      <c r="N527" s="58" t="str">
        <f>VLOOKUP(M527,'Convert table'!$A$1:$C$15,3,0)</f>
        <v>VNU-ETP 6</v>
      </c>
    </row>
    <row r="528" spans="1:14" ht="18" customHeight="1" x14ac:dyDescent="0.25">
      <c r="A528" s="7">
        <v>518</v>
      </c>
      <c r="B528" s="48" t="s">
        <v>3518</v>
      </c>
      <c r="C528" s="49" t="s">
        <v>151</v>
      </c>
      <c r="D528" s="50" t="s">
        <v>639</v>
      </c>
      <c r="E528" s="50" t="s">
        <v>3519</v>
      </c>
      <c r="F528" s="50">
        <v>161041</v>
      </c>
      <c r="G528" s="47">
        <v>34</v>
      </c>
      <c r="H528" s="47">
        <v>31</v>
      </c>
      <c r="I528" s="9">
        <v>20</v>
      </c>
      <c r="J528" s="9">
        <v>26</v>
      </c>
      <c r="K528" s="37">
        <f t="shared" si="36"/>
        <v>111</v>
      </c>
      <c r="L528" s="7" t="str">
        <f>VLOOKUP(M528,'Convert table'!$A$1:$B$15,2,0)</f>
        <v>Sơ cấp</v>
      </c>
      <c r="M528" s="8" t="str">
        <f t="shared" si="37"/>
        <v>A2.1</v>
      </c>
      <c r="N528" s="58" t="str">
        <f>VLOOKUP(M528,'Convert table'!$A$1:$C$15,3,0)</f>
        <v>VNU-ETP 3</v>
      </c>
    </row>
    <row r="529" spans="1:14" ht="18" customHeight="1" x14ac:dyDescent="0.25">
      <c r="A529" s="7">
        <v>519</v>
      </c>
      <c r="B529" s="48" t="s">
        <v>3520</v>
      </c>
      <c r="C529" s="49" t="s">
        <v>151</v>
      </c>
      <c r="D529" s="50" t="s">
        <v>3521</v>
      </c>
      <c r="E529" s="50" t="s">
        <v>3522</v>
      </c>
      <c r="F529" s="50">
        <v>161042</v>
      </c>
      <c r="G529" s="47">
        <v>28</v>
      </c>
      <c r="H529" s="47">
        <v>37</v>
      </c>
      <c r="I529" s="9">
        <v>19</v>
      </c>
      <c r="J529" s="9">
        <v>37</v>
      </c>
      <c r="K529" s="37">
        <f t="shared" si="36"/>
        <v>121</v>
      </c>
      <c r="L529" s="7" t="str">
        <f>VLOOKUP(M529,'Convert table'!$A$1:$B$15,2,0)</f>
        <v>Sơ cấp</v>
      </c>
      <c r="M529" s="8" t="str">
        <f t="shared" si="37"/>
        <v>A2.1</v>
      </c>
      <c r="N529" s="58" t="str">
        <f>VLOOKUP(M529,'Convert table'!$A$1:$C$15,3,0)</f>
        <v>VNU-ETP 3</v>
      </c>
    </row>
    <row r="530" spans="1:14" ht="18" customHeight="1" x14ac:dyDescent="0.25">
      <c r="A530" s="7">
        <v>520</v>
      </c>
      <c r="B530" s="48" t="s">
        <v>3523</v>
      </c>
      <c r="C530" s="49" t="s">
        <v>2591</v>
      </c>
      <c r="D530" s="50" t="s">
        <v>977</v>
      </c>
      <c r="E530" s="50" t="s">
        <v>3524</v>
      </c>
      <c r="F530" s="50">
        <v>161043</v>
      </c>
      <c r="G530" s="47">
        <v>70</v>
      </c>
      <c r="H530" s="47">
        <v>56</v>
      </c>
      <c r="I530" s="9">
        <v>35</v>
      </c>
      <c r="J530" s="9">
        <v>68</v>
      </c>
      <c r="K530" s="37">
        <f t="shared" si="36"/>
        <v>229</v>
      </c>
      <c r="L530" s="7" t="str">
        <f>VLOOKUP(M530,'Convert table'!$A$1:$B$15,2,0)</f>
        <v>Trung cấp</v>
      </c>
      <c r="M530" s="8" t="str">
        <f t="shared" si="37"/>
        <v>B1.4</v>
      </c>
      <c r="N530" s="58" t="str">
        <f>VLOOKUP(M530,'Convert table'!$A$1:$C$15,3,0)</f>
        <v>VNU-ETP 8</v>
      </c>
    </row>
    <row r="531" spans="1:14" ht="18" customHeight="1" x14ac:dyDescent="0.25">
      <c r="A531" s="7">
        <v>521</v>
      </c>
      <c r="B531" s="48" t="s">
        <v>216</v>
      </c>
      <c r="C531" s="49" t="s">
        <v>344</v>
      </c>
      <c r="D531" s="50" t="s">
        <v>430</v>
      </c>
      <c r="E531" s="50" t="s">
        <v>3525</v>
      </c>
      <c r="F531" s="50">
        <v>161044</v>
      </c>
      <c r="G531" s="47">
        <v>45</v>
      </c>
      <c r="H531" s="47">
        <v>54</v>
      </c>
      <c r="I531" s="9">
        <v>44</v>
      </c>
      <c r="J531" s="9">
        <v>58</v>
      </c>
      <c r="K531" s="37">
        <f t="shared" si="36"/>
        <v>201</v>
      </c>
      <c r="L531" s="7" t="str">
        <f>VLOOKUP(M531,'Convert table'!$A$1:$B$15,2,0)</f>
        <v>Trung cấp</v>
      </c>
      <c r="M531" s="8" t="str">
        <f t="shared" si="37"/>
        <v>B1.3</v>
      </c>
      <c r="N531" s="58" t="str">
        <f>VLOOKUP(M531,'Convert table'!$A$1:$C$15,3,0)</f>
        <v>VNU-ETP 7</v>
      </c>
    </row>
    <row r="532" spans="1:14" ht="18" customHeight="1" x14ac:dyDescent="0.25">
      <c r="A532" s="7">
        <v>522</v>
      </c>
      <c r="B532" s="48" t="s">
        <v>169</v>
      </c>
      <c r="C532" s="49" t="s">
        <v>1634</v>
      </c>
      <c r="D532" s="50" t="s">
        <v>657</v>
      </c>
      <c r="E532" s="50" t="s">
        <v>3526</v>
      </c>
      <c r="F532" s="50">
        <v>161045</v>
      </c>
      <c r="G532" s="47">
        <v>29</v>
      </c>
      <c r="H532" s="47">
        <v>34</v>
      </c>
      <c r="I532" s="9">
        <v>0</v>
      </c>
      <c r="J532" s="9">
        <v>21</v>
      </c>
      <c r="K532" s="37">
        <f t="shared" si="36"/>
        <v>84</v>
      </c>
      <c r="L532" s="7" t="str">
        <f>VLOOKUP(M532,'Convert table'!$A$1:$B$15,2,0)</f>
        <v>Khởi đầu</v>
      </c>
      <c r="M532" s="8" t="str">
        <f t="shared" si="37"/>
        <v>A1.2</v>
      </c>
      <c r="N532" s="58" t="str">
        <f>VLOOKUP(M532,'Convert table'!$A$1:$C$15,3,0)</f>
        <v>VNU-ETP 2</v>
      </c>
    </row>
    <row r="533" spans="1:14" ht="18" customHeight="1" x14ac:dyDescent="0.25">
      <c r="A533" s="7">
        <v>523</v>
      </c>
      <c r="B533" s="48" t="s">
        <v>338</v>
      </c>
      <c r="C533" s="49" t="s">
        <v>347</v>
      </c>
      <c r="D533" s="50" t="s">
        <v>3527</v>
      </c>
      <c r="E533" s="50" t="s">
        <v>3528</v>
      </c>
      <c r="F533" s="50">
        <v>161046</v>
      </c>
      <c r="G533" s="47">
        <v>37</v>
      </c>
      <c r="H533" s="47">
        <v>30</v>
      </c>
      <c r="I533" s="9">
        <v>4</v>
      </c>
      <c r="J533" s="9">
        <v>28</v>
      </c>
      <c r="K533" s="37">
        <f t="shared" si="36"/>
        <v>99</v>
      </c>
      <c r="L533" s="7" t="str">
        <f>VLOOKUP(M533,'Convert table'!$A$1:$B$15,2,0)</f>
        <v>Khởi đầu</v>
      </c>
      <c r="M533" s="8" t="str">
        <f t="shared" si="37"/>
        <v>A1.2</v>
      </c>
      <c r="N533" s="58" t="str">
        <f>VLOOKUP(M533,'Convert table'!$A$1:$C$15,3,0)</f>
        <v>VNU-ETP 2</v>
      </c>
    </row>
    <row r="534" spans="1:14" ht="18" customHeight="1" x14ac:dyDescent="0.25">
      <c r="A534" s="7">
        <v>524</v>
      </c>
      <c r="B534" s="48" t="s">
        <v>1654</v>
      </c>
      <c r="C534" s="49" t="s">
        <v>127</v>
      </c>
      <c r="D534" s="50" t="s">
        <v>468</v>
      </c>
      <c r="E534" s="50" t="s">
        <v>1655</v>
      </c>
      <c r="F534" s="50" t="s">
        <v>3529</v>
      </c>
      <c r="G534" s="47">
        <v>37</v>
      </c>
      <c r="H534" s="47">
        <v>50</v>
      </c>
      <c r="I534" s="9">
        <v>28</v>
      </c>
      <c r="J534" s="9">
        <v>50</v>
      </c>
      <c r="K534" s="37">
        <f t="shared" si="36"/>
        <v>165</v>
      </c>
      <c r="L534" s="7" t="str">
        <f>VLOOKUP(M534,'Convert table'!$A$1:$B$15,2,0)</f>
        <v>Sơ trung cấp</v>
      </c>
      <c r="M534" s="8" t="str">
        <f t="shared" si="37"/>
        <v>B1.1</v>
      </c>
      <c r="N534" s="58" t="str">
        <f>VLOOKUP(M534,'Convert table'!$A$1:$C$15,3,0)</f>
        <v>VNU-ETP 5</v>
      </c>
    </row>
    <row r="535" spans="1:14" ht="18" customHeight="1" x14ac:dyDescent="0.25">
      <c r="A535" s="7">
        <v>525</v>
      </c>
      <c r="B535" s="54" t="s">
        <v>1730</v>
      </c>
      <c r="C535" s="55" t="s">
        <v>118</v>
      </c>
      <c r="D535" s="50" t="s">
        <v>481</v>
      </c>
      <c r="E535" s="50" t="s">
        <v>1731</v>
      </c>
      <c r="F535" s="50">
        <v>161089</v>
      </c>
      <c r="G535" s="47">
        <v>43</v>
      </c>
      <c r="H535" s="47">
        <v>53</v>
      </c>
      <c r="I535" s="9">
        <v>45</v>
      </c>
      <c r="J535" s="9">
        <v>48</v>
      </c>
      <c r="K535" s="37">
        <f t="shared" si="36"/>
        <v>189</v>
      </c>
      <c r="L535" s="7" t="str">
        <f>VLOOKUP(M535,'Convert table'!$A$1:$B$15,2,0)</f>
        <v>Sơ trung cấp</v>
      </c>
      <c r="M535" s="8" t="str">
        <f t="shared" si="37"/>
        <v>B1.2</v>
      </c>
      <c r="N535" s="58" t="str">
        <f>VLOOKUP(M535,'Convert table'!$A$1:$C$15,3,0)</f>
        <v>VNU-ETP 6</v>
      </c>
    </row>
    <row r="536" spans="1:14" ht="18" customHeight="1" x14ac:dyDescent="0.25">
      <c r="A536" s="7">
        <v>526</v>
      </c>
      <c r="B536" s="48" t="s">
        <v>240</v>
      </c>
      <c r="C536" s="49" t="s">
        <v>244</v>
      </c>
      <c r="D536" s="50" t="s">
        <v>1438</v>
      </c>
      <c r="E536" s="50" t="s">
        <v>1884</v>
      </c>
      <c r="F536" s="50">
        <v>161166</v>
      </c>
      <c r="G536" s="47">
        <v>47</v>
      </c>
      <c r="H536" s="47">
        <v>53</v>
      </c>
      <c r="I536" s="9">
        <v>23</v>
      </c>
      <c r="J536" s="9">
        <v>38</v>
      </c>
      <c r="K536" s="37">
        <f t="shared" si="36"/>
        <v>161</v>
      </c>
      <c r="L536" s="7" t="str">
        <f>VLOOKUP(M536,'Convert table'!$A$1:$B$15,2,0)</f>
        <v>Sơ trung cấp</v>
      </c>
      <c r="M536" s="8" t="str">
        <f t="shared" si="37"/>
        <v>B1.1</v>
      </c>
      <c r="N536" s="58" t="str">
        <f>VLOOKUP(M536,'Convert table'!$A$1:$C$15,3,0)</f>
        <v>VNU-ETP 5</v>
      </c>
    </row>
    <row r="537" spans="1:14" ht="18" customHeight="1" x14ac:dyDescent="0.25">
      <c r="A537" s="7">
        <v>527</v>
      </c>
      <c r="B537" s="48" t="s">
        <v>1887</v>
      </c>
      <c r="C537" s="49" t="s">
        <v>244</v>
      </c>
      <c r="D537" s="50" t="s">
        <v>1888</v>
      </c>
      <c r="E537" s="50" t="s">
        <v>1889</v>
      </c>
      <c r="F537" s="50">
        <v>161168</v>
      </c>
      <c r="G537" s="47">
        <v>36</v>
      </c>
      <c r="H537" s="47">
        <v>41</v>
      </c>
      <c r="I537" s="9">
        <v>12</v>
      </c>
      <c r="J537" s="9">
        <v>28</v>
      </c>
      <c r="K537" s="37">
        <f t="shared" si="36"/>
        <v>117</v>
      </c>
      <c r="L537" s="7" t="str">
        <f>VLOOKUP(M537,'Convert table'!$A$1:$B$15,2,0)</f>
        <v>Sơ cấp</v>
      </c>
      <c r="M537" s="8" t="str">
        <f t="shared" si="37"/>
        <v>A2.1</v>
      </c>
      <c r="N537" s="58" t="str">
        <f>VLOOKUP(M537,'Convert table'!$A$1:$C$15,3,0)</f>
        <v>VNU-ETP 3</v>
      </c>
    </row>
    <row r="538" spans="1:14" ht="18" customHeight="1" x14ac:dyDescent="0.25">
      <c r="A538" s="7">
        <v>528</v>
      </c>
      <c r="B538" s="48" t="s">
        <v>1928</v>
      </c>
      <c r="C538" s="49" t="s">
        <v>815</v>
      </c>
      <c r="D538" s="50" t="s">
        <v>660</v>
      </c>
      <c r="E538" s="50" t="s">
        <v>1929</v>
      </c>
      <c r="F538" s="50">
        <v>161192</v>
      </c>
      <c r="G538" s="47">
        <v>71</v>
      </c>
      <c r="H538" s="47">
        <v>70</v>
      </c>
      <c r="I538" s="9">
        <v>68</v>
      </c>
      <c r="J538" s="9">
        <v>71</v>
      </c>
      <c r="K538" s="37">
        <f t="shared" si="36"/>
        <v>280</v>
      </c>
      <c r="L538" s="7" t="str">
        <f>VLOOKUP(M538,'Convert table'!$A$1:$B$15,2,0)</f>
        <v>Cao trung cấp</v>
      </c>
      <c r="M538" s="8" t="str">
        <f t="shared" si="37"/>
        <v>B2.2</v>
      </c>
      <c r="N538" s="58" t="str">
        <f>VLOOKUP(M538,'Convert table'!$A$1:$C$15,3,0)</f>
        <v>VNU-ETP 10</v>
      </c>
    </row>
    <row r="539" spans="1:14" ht="18" customHeight="1" x14ac:dyDescent="0.25">
      <c r="A539" s="7">
        <v>529</v>
      </c>
      <c r="B539" s="48" t="s">
        <v>217</v>
      </c>
      <c r="C539" s="49" t="s">
        <v>254</v>
      </c>
      <c r="D539" s="50" t="s">
        <v>1969</v>
      </c>
      <c r="E539" s="50" t="s">
        <v>1970</v>
      </c>
      <c r="F539" s="50">
        <v>161214</v>
      </c>
      <c r="G539" s="47">
        <v>55</v>
      </c>
      <c r="H539" s="47">
        <v>47</v>
      </c>
      <c r="I539" s="9">
        <v>48</v>
      </c>
      <c r="J539" s="9">
        <v>65</v>
      </c>
      <c r="K539" s="37">
        <f t="shared" si="36"/>
        <v>215</v>
      </c>
      <c r="L539" s="7" t="str">
        <f>VLOOKUP(M539,'Convert table'!$A$1:$B$15,2,0)</f>
        <v>Trung cấp</v>
      </c>
      <c r="M539" s="8" t="str">
        <f t="shared" si="37"/>
        <v>B1.3</v>
      </c>
      <c r="N539" s="58" t="str">
        <f>VLOOKUP(M539,'Convert table'!$A$1:$C$15,3,0)</f>
        <v>VNU-ETP 7</v>
      </c>
    </row>
    <row r="540" spans="1:14" ht="18" customHeight="1" x14ac:dyDescent="0.25">
      <c r="A540" s="7">
        <v>530</v>
      </c>
      <c r="B540" s="48" t="s">
        <v>2107</v>
      </c>
      <c r="C540" s="49" t="s">
        <v>173</v>
      </c>
      <c r="D540" s="50" t="s">
        <v>2108</v>
      </c>
      <c r="E540" s="50" t="s">
        <v>2109</v>
      </c>
      <c r="F540" s="50">
        <v>161282</v>
      </c>
      <c r="G540" s="47">
        <v>92</v>
      </c>
      <c r="H540" s="47">
        <v>72</v>
      </c>
      <c r="I540" s="9">
        <v>77</v>
      </c>
      <c r="J540" s="9">
        <v>77</v>
      </c>
      <c r="K540" s="37">
        <f t="shared" si="36"/>
        <v>318</v>
      </c>
      <c r="L540" s="7" t="str">
        <f>VLOOKUP(M540,'Convert table'!$A$1:$B$15,2,0)</f>
        <v>Cao cấp</v>
      </c>
      <c r="M540" s="8" t="str">
        <f t="shared" si="37"/>
        <v>C1.1</v>
      </c>
      <c r="N540" s="58" t="str">
        <f>VLOOKUP(M540,'Convert table'!$A$1:$C$15,3,0)</f>
        <v>VNU-ETP 11</v>
      </c>
    </row>
    <row r="541" spans="1:14" ht="18" customHeight="1" x14ac:dyDescent="0.25">
      <c r="A541" s="7">
        <v>531</v>
      </c>
      <c r="B541" s="48" t="s">
        <v>2120</v>
      </c>
      <c r="C541" s="49" t="s">
        <v>113</v>
      </c>
      <c r="D541" s="50" t="s">
        <v>354</v>
      </c>
      <c r="E541" s="50" t="s">
        <v>2121</v>
      </c>
      <c r="F541" s="50">
        <v>161290</v>
      </c>
      <c r="G541" s="47">
        <v>78</v>
      </c>
      <c r="H541" s="47">
        <v>51</v>
      </c>
      <c r="I541" s="9">
        <v>32</v>
      </c>
      <c r="J541" s="9">
        <v>27</v>
      </c>
      <c r="K541" s="37">
        <f t="shared" si="36"/>
        <v>188</v>
      </c>
      <c r="L541" s="7" t="str">
        <f>VLOOKUP(M541,'Convert table'!$A$1:$B$15,2,0)</f>
        <v>Sơ trung cấp</v>
      </c>
      <c r="M541" s="8" t="str">
        <f t="shared" si="37"/>
        <v>B1.2</v>
      </c>
      <c r="N541" s="58" t="str">
        <f>VLOOKUP(M541,'Convert table'!$A$1:$C$15,3,0)</f>
        <v>VNU-ETP 6</v>
      </c>
    </row>
    <row r="542" spans="1:14" ht="18" customHeight="1" x14ac:dyDescent="0.25">
      <c r="A542" s="7">
        <v>532</v>
      </c>
      <c r="B542" s="48" t="s">
        <v>270</v>
      </c>
      <c r="C542" s="49" t="s">
        <v>121</v>
      </c>
      <c r="D542" s="50" t="s">
        <v>524</v>
      </c>
      <c r="E542" s="50" t="s">
        <v>2141</v>
      </c>
      <c r="F542" s="50">
        <v>161302</v>
      </c>
      <c r="G542" s="47">
        <v>52</v>
      </c>
      <c r="H542" s="47">
        <v>43</v>
      </c>
      <c r="I542" s="9">
        <v>23</v>
      </c>
      <c r="J542" s="9">
        <v>35</v>
      </c>
      <c r="K542" s="37">
        <f t="shared" si="36"/>
        <v>153</v>
      </c>
      <c r="L542" s="7" t="str">
        <f>VLOOKUP(M542,'Convert table'!$A$1:$B$15,2,0)</f>
        <v>Sơ trung cấp</v>
      </c>
      <c r="M542" s="8" t="str">
        <f t="shared" si="37"/>
        <v>B1.1</v>
      </c>
      <c r="N542" s="58" t="str">
        <f>VLOOKUP(M542,'Convert table'!$A$1:$C$15,3,0)</f>
        <v>VNU-ETP 5</v>
      </c>
    </row>
    <row r="543" spans="1:14" ht="18" customHeight="1" x14ac:dyDescent="0.25">
      <c r="A543" s="7">
        <v>533</v>
      </c>
      <c r="B543" s="48" t="s">
        <v>271</v>
      </c>
      <c r="C543" s="49" t="s">
        <v>121</v>
      </c>
      <c r="D543" s="50" t="s">
        <v>1352</v>
      </c>
      <c r="E543" s="50" t="s">
        <v>3132</v>
      </c>
      <c r="F543" s="50">
        <v>161305</v>
      </c>
      <c r="G543" s="9">
        <v>65</v>
      </c>
      <c r="H543" s="9">
        <v>47</v>
      </c>
      <c r="I543" s="57">
        <v>60</v>
      </c>
      <c r="J543" s="9">
        <v>52</v>
      </c>
      <c r="K543" s="37">
        <f t="shared" si="36"/>
        <v>224</v>
      </c>
      <c r="L543" s="7" t="str">
        <f>VLOOKUP(M543,'Convert table'!$A$1:$B$15,2,0)</f>
        <v>Trung cấp</v>
      </c>
      <c r="M543" s="8" t="str">
        <f t="shared" si="37"/>
        <v>B1.3</v>
      </c>
      <c r="N543" s="58" t="str">
        <f>VLOOKUP(M543,'Convert table'!$A$1:$C$15,3,0)</f>
        <v>VNU-ETP 7</v>
      </c>
    </row>
    <row r="544" spans="1:14" ht="18" customHeight="1" x14ac:dyDescent="0.25">
      <c r="A544" s="7">
        <v>534</v>
      </c>
      <c r="B544" s="48" t="s">
        <v>301</v>
      </c>
      <c r="C544" s="49" t="s">
        <v>284</v>
      </c>
      <c r="D544" s="50" t="s">
        <v>2198</v>
      </c>
      <c r="E544" s="50" t="s">
        <v>2199</v>
      </c>
      <c r="F544" s="50">
        <v>161336</v>
      </c>
      <c r="G544" s="47">
        <v>48</v>
      </c>
      <c r="H544" s="47">
        <v>31</v>
      </c>
      <c r="I544" s="9">
        <v>23</v>
      </c>
      <c r="J544" s="9">
        <v>38</v>
      </c>
      <c r="K544" s="37">
        <f t="shared" si="36"/>
        <v>140</v>
      </c>
      <c r="L544" s="7" t="str">
        <f>VLOOKUP(M544,'Convert table'!$A$1:$B$15,2,0)</f>
        <v>Sơ cấp</v>
      </c>
      <c r="M544" s="8" t="str">
        <f t="shared" si="37"/>
        <v>A2.2</v>
      </c>
      <c r="N544" s="58" t="str">
        <f>VLOOKUP(M544,'Convert table'!$A$1:$C$15,3,0)</f>
        <v>VNU-ETP 4</v>
      </c>
    </row>
    <row r="545" spans="1:14" ht="18" customHeight="1" x14ac:dyDescent="0.25">
      <c r="A545" s="7">
        <v>535</v>
      </c>
      <c r="B545" s="48" t="s">
        <v>313</v>
      </c>
      <c r="C545" s="49" t="s">
        <v>287</v>
      </c>
      <c r="D545" s="50" t="s">
        <v>974</v>
      </c>
      <c r="E545" s="50" t="s">
        <v>2222</v>
      </c>
      <c r="F545" s="50">
        <v>161348</v>
      </c>
      <c r="G545" s="47">
        <v>77</v>
      </c>
      <c r="H545" s="47">
        <v>74</v>
      </c>
      <c r="I545" s="9">
        <v>72</v>
      </c>
      <c r="J545" s="9">
        <v>75</v>
      </c>
      <c r="K545" s="37">
        <f t="shared" si="36"/>
        <v>298</v>
      </c>
      <c r="L545" s="7" t="str">
        <f>VLOOKUP(M545,'Convert table'!$A$1:$B$15,2,0)</f>
        <v>Cao trung cấp</v>
      </c>
      <c r="M545" s="8" t="str">
        <f t="shared" si="37"/>
        <v>B2.2</v>
      </c>
      <c r="N545" s="58" t="str">
        <f>VLOOKUP(M545,'Convert table'!$A$1:$C$15,3,0)</f>
        <v>VNU-ETP 10</v>
      </c>
    </row>
    <row r="546" spans="1:14" ht="18" customHeight="1" x14ac:dyDescent="0.25">
      <c r="A546" s="7">
        <v>536</v>
      </c>
      <c r="B546" s="48" t="s">
        <v>221</v>
      </c>
      <c r="C546" s="49" t="s">
        <v>294</v>
      </c>
      <c r="D546" s="50" t="s">
        <v>2265</v>
      </c>
      <c r="E546" s="50" t="s">
        <v>2266</v>
      </c>
      <c r="F546" s="50">
        <v>161373</v>
      </c>
      <c r="G546" s="47">
        <v>25</v>
      </c>
      <c r="H546" s="47">
        <v>27</v>
      </c>
      <c r="I546" s="9">
        <v>0</v>
      </c>
      <c r="J546" s="9">
        <v>0</v>
      </c>
      <c r="K546" s="37">
        <f t="shared" si="36"/>
        <v>52</v>
      </c>
      <c r="L546" s="7" t="str">
        <f>VLOOKUP(M546,'Convert table'!$A$1:$B$15,2,0)</f>
        <v>Khởi đầu</v>
      </c>
      <c r="M546" s="8" t="str">
        <f t="shared" si="37"/>
        <v>A1.1</v>
      </c>
      <c r="N546" s="58" t="str">
        <f>VLOOKUP(M546,'Convert table'!$A$1:$C$15,3,0)</f>
        <v>VNU-ETP 1</v>
      </c>
    </row>
    <row r="547" spans="1:14" ht="18" customHeight="1" x14ac:dyDescent="0.25">
      <c r="A547" s="7">
        <v>537</v>
      </c>
      <c r="B547" s="48" t="s">
        <v>2301</v>
      </c>
      <c r="C547" s="49" t="s">
        <v>179</v>
      </c>
      <c r="D547" s="50" t="s">
        <v>1801</v>
      </c>
      <c r="E547" s="50" t="s">
        <v>2302</v>
      </c>
      <c r="F547" s="50">
        <v>161394</v>
      </c>
      <c r="G547" s="47">
        <v>71</v>
      </c>
      <c r="H547" s="47">
        <v>59</v>
      </c>
      <c r="I547" s="9">
        <v>69</v>
      </c>
      <c r="J547" s="9">
        <v>73</v>
      </c>
      <c r="K547" s="37">
        <f t="shared" si="36"/>
        <v>272</v>
      </c>
      <c r="L547" s="7" t="str">
        <f>VLOOKUP(M547,'Convert table'!$A$1:$B$15,2,0)</f>
        <v>Cao trung cấp</v>
      </c>
      <c r="M547" s="8" t="str">
        <f t="shared" si="37"/>
        <v>B2.1</v>
      </c>
      <c r="N547" s="58" t="str">
        <f>VLOOKUP(M547,'Convert table'!$A$1:$C$15,3,0)</f>
        <v>VNU-ETP 9</v>
      </c>
    </row>
    <row r="548" spans="1:14" ht="18" customHeight="1" x14ac:dyDescent="0.25">
      <c r="A548" s="7">
        <v>538</v>
      </c>
      <c r="B548" s="48" t="s">
        <v>2349</v>
      </c>
      <c r="C548" s="49" t="s">
        <v>180</v>
      </c>
      <c r="D548" s="50" t="s">
        <v>955</v>
      </c>
      <c r="E548" s="50" t="s">
        <v>2350</v>
      </c>
      <c r="F548" s="50">
        <v>161420</v>
      </c>
      <c r="G548" s="47">
        <v>63</v>
      </c>
      <c r="H548" s="47">
        <v>52</v>
      </c>
      <c r="I548" s="9">
        <v>47</v>
      </c>
      <c r="J548" s="9">
        <v>64</v>
      </c>
      <c r="K548" s="37">
        <f t="shared" si="36"/>
        <v>226</v>
      </c>
      <c r="L548" s="7" t="str">
        <f>VLOOKUP(M548,'Convert table'!$A$1:$B$15,2,0)</f>
        <v>Trung cấp</v>
      </c>
      <c r="M548" s="8" t="str">
        <f t="shared" si="37"/>
        <v>B1.4</v>
      </c>
      <c r="N548" s="58" t="str">
        <f>VLOOKUP(M548,'Convert table'!$A$1:$C$15,3,0)</f>
        <v>VNU-ETP 8</v>
      </c>
    </row>
    <row r="549" spans="1:14" ht="18" customHeight="1" x14ac:dyDescent="0.25">
      <c r="A549" s="7">
        <v>539</v>
      </c>
      <c r="B549" s="48" t="s">
        <v>267</v>
      </c>
      <c r="C549" s="49" t="s">
        <v>124</v>
      </c>
      <c r="D549" s="50" t="s">
        <v>1174</v>
      </c>
      <c r="E549" s="50" t="s">
        <v>2366</v>
      </c>
      <c r="F549" s="50">
        <v>161429</v>
      </c>
      <c r="G549" s="47">
        <v>78</v>
      </c>
      <c r="H549" s="47">
        <v>58</v>
      </c>
      <c r="I549" s="9">
        <v>53</v>
      </c>
      <c r="J549" s="9">
        <v>52</v>
      </c>
      <c r="K549" s="37">
        <f t="shared" si="36"/>
        <v>241</v>
      </c>
      <c r="L549" s="7" t="str">
        <f>VLOOKUP(M549,'Convert table'!$A$1:$B$15,2,0)</f>
        <v>Trung cấp</v>
      </c>
      <c r="M549" s="8" t="str">
        <f t="shared" si="37"/>
        <v>B1.4</v>
      </c>
      <c r="N549" s="58" t="str">
        <f>VLOOKUP(M549,'Convert table'!$A$1:$C$15,3,0)</f>
        <v>VNU-ETP 8</v>
      </c>
    </row>
    <row r="550" spans="1:14" ht="18" customHeight="1" x14ac:dyDescent="0.25">
      <c r="A550" s="7">
        <v>540</v>
      </c>
      <c r="B550" s="48" t="s">
        <v>2433</v>
      </c>
      <c r="C550" s="49" t="s">
        <v>316</v>
      </c>
      <c r="D550" s="50" t="s">
        <v>1185</v>
      </c>
      <c r="E550" s="50" t="s">
        <v>2434</v>
      </c>
      <c r="F550" s="50">
        <v>161468</v>
      </c>
      <c r="G550" s="47">
        <v>55</v>
      </c>
      <c r="H550" s="47">
        <v>52</v>
      </c>
      <c r="I550" s="9">
        <v>60</v>
      </c>
      <c r="J550" s="9">
        <v>65</v>
      </c>
      <c r="K550" s="37">
        <f t="shared" si="36"/>
        <v>232</v>
      </c>
      <c r="L550" s="7" t="str">
        <f>VLOOKUP(M550,'Convert table'!$A$1:$B$15,2,0)</f>
        <v>Trung cấp</v>
      </c>
      <c r="M550" s="8" t="str">
        <f t="shared" si="37"/>
        <v>B1.4</v>
      </c>
      <c r="N550" s="58" t="str">
        <f>VLOOKUP(M550,'Convert table'!$A$1:$C$15,3,0)</f>
        <v>VNU-ETP 8</v>
      </c>
    </row>
    <row r="551" spans="1:14" ht="18" customHeight="1" x14ac:dyDescent="0.25">
      <c r="A551" s="7">
        <v>541</v>
      </c>
      <c r="B551" s="48" t="s">
        <v>719</v>
      </c>
      <c r="C551" s="49" t="s">
        <v>319</v>
      </c>
      <c r="D551" s="50" t="s">
        <v>1128</v>
      </c>
      <c r="E551" s="50" t="s">
        <v>2443</v>
      </c>
      <c r="F551" s="50">
        <v>161474</v>
      </c>
      <c r="G551" s="47">
        <v>81</v>
      </c>
      <c r="H551" s="47">
        <v>78</v>
      </c>
      <c r="I551" s="9">
        <v>45</v>
      </c>
      <c r="J551" s="9">
        <v>79</v>
      </c>
      <c r="K551" s="37">
        <f t="shared" si="36"/>
        <v>283</v>
      </c>
      <c r="L551" s="7" t="str">
        <f>VLOOKUP(M551,'Convert table'!$A$1:$B$15,2,0)</f>
        <v>Cao trung cấp</v>
      </c>
      <c r="M551" s="8" t="str">
        <f t="shared" si="37"/>
        <v>B2.2</v>
      </c>
      <c r="N551" s="58" t="str">
        <f>VLOOKUP(M551,'Convert table'!$A$1:$C$15,3,0)</f>
        <v>VNU-ETP 10</v>
      </c>
    </row>
    <row r="552" spans="1:14" ht="18" customHeight="1" x14ac:dyDescent="0.25">
      <c r="A552" s="7">
        <v>542</v>
      </c>
      <c r="B552" s="48" t="s">
        <v>2476</v>
      </c>
      <c r="C552" s="53" t="s">
        <v>148</v>
      </c>
      <c r="D552" s="50" t="s">
        <v>2477</v>
      </c>
      <c r="E552" s="50" t="s">
        <v>2478</v>
      </c>
      <c r="F552" s="50">
        <v>161494</v>
      </c>
      <c r="G552" s="47">
        <v>96</v>
      </c>
      <c r="H552" s="47">
        <v>85</v>
      </c>
      <c r="I552" s="9">
        <v>73</v>
      </c>
      <c r="J552" s="9">
        <v>91</v>
      </c>
      <c r="K552" s="37">
        <f t="shared" si="36"/>
        <v>345</v>
      </c>
      <c r="L552" s="7" t="str">
        <f>VLOOKUP(M552,'Convert table'!$A$1:$B$15,2,0)</f>
        <v>Cao cấp</v>
      </c>
      <c r="M552" s="8" t="str">
        <f t="shared" si="37"/>
        <v>C1.2</v>
      </c>
      <c r="N552" s="58" t="str">
        <f>VLOOKUP(M552,'Convert table'!$A$1:$C$15,3,0)</f>
        <v>VNU-ETP 12</v>
      </c>
    </row>
    <row r="553" spans="1:14" ht="18" customHeight="1" x14ac:dyDescent="0.25">
      <c r="A553" s="7">
        <v>543</v>
      </c>
      <c r="B553" s="48" t="s">
        <v>202</v>
      </c>
      <c r="C553" s="49" t="s">
        <v>2542</v>
      </c>
      <c r="D553" s="50" t="s">
        <v>1395</v>
      </c>
      <c r="E553" s="50" t="s">
        <v>2548</v>
      </c>
      <c r="F553" s="50">
        <v>161536</v>
      </c>
      <c r="G553" s="47">
        <v>29</v>
      </c>
      <c r="H553" s="47">
        <v>31</v>
      </c>
      <c r="I553" s="9">
        <v>29</v>
      </c>
      <c r="J553" s="9">
        <v>26</v>
      </c>
      <c r="K553" s="37">
        <f t="shared" si="36"/>
        <v>115</v>
      </c>
      <c r="L553" s="7" t="str">
        <f>VLOOKUP(M553,'Convert table'!$A$1:$B$15,2,0)</f>
        <v>Sơ cấp</v>
      </c>
      <c r="M553" s="8" t="str">
        <f t="shared" si="37"/>
        <v>A2.1</v>
      </c>
      <c r="N553" s="58" t="str">
        <f>VLOOKUP(M553,'Convert table'!$A$1:$C$15,3,0)</f>
        <v>VNU-ETP 3</v>
      </c>
    </row>
    <row r="554" spans="1:14" ht="18" customHeight="1" x14ac:dyDescent="0.25">
      <c r="A554" s="7">
        <v>544</v>
      </c>
      <c r="B554" s="48" t="s">
        <v>2590</v>
      </c>
      <c r="C554" s="49" t="s">
        <v>2591</v>
      </c>
      <c r="D554" s="50" t="s">
        <v>405</v>
      </c>
      <c r="E554" s="50" t="s">
        <v>2592</v>
      </c>
      <c r="F554" s="50">
        <v>161562</v>
      </c>
      <c r="G554" s="47">
        <v>31</v>
      </c>
      <c r="H554" s="47">
        <v>15</v>
      </c>
      <c r="I554" s="9">
        <v>0</v>
      </c>
      <c r="J554" s="9">
        <v>14</v>
      </c>
      <c r="K554" s="37">
        <f t="shared" si="36"/>
        <v>60</v>
      </c>
      <c r="L554" s="7" t="str">
        <f>VLOOKUP(M554,'Convert table'!$A$1:$B$15,2,0)</f>
        <v>Khởi đầu</v>
      </c>
      <c r="M554" s="8" t="str">
        <f t="shared" si="37"/>
        <v>A1.1</v>
      </c>
      <c r="N554" s="58" t="str">
        <f>VLOOKUP(M554,'Convert table'!$A$1:$C$15,3,0)</f>
        <v>VNU-ETP 1</v>
      </c>
    </row>
    <row r="555" spans="1:14" ht="18" customHeight="1" x14ac:dyDescent="0.25">
      <c r="A555" s="7">
        <v>545</v>
      </c>
      <c r="B555" s="48" t="s">
        <v>3530</v>
      </c>
      <c r="C555" s="49" t="s">
        <v>127</v>
      </c>
      <c r="D555" s="50" t="s">
        <v>1777</v>
      </c>
      <c r="E555" s="50" t="s">
        <v>3531</v>
      </c>
      <c r="F555" s="50" t="s">
        <v>3532</v>
      </c>
      <c r="G555" s="47">
        <v>30</v>
      </c>
      <c r="H555" s="47">
        <v>27</v>
      </c>
      <c r="I555" s="9">
        <v>29</v>
      </c>
      <c r="J555" s="9">
        <v>0</v>
      </c>
      <c r="K555" s="37">
        <f t="shared" si="36"/>
        <v>86</v>
      </c>
      <c r="L555" s="7" t="str">
        <f>VLOOKUP(M555,'Convert table'!$A$1:$B$15,2,0)</f>
        <v>Khởi đầu</v>
      </c>
      <c r="M555" s="8" t="str">
        <f t="shared" si="37"/>
        <v>A1.2</v>
      </c>
      <c r="N555" s="58" t="str">
        <f>VLOOKUP(M555,'Convert table'!$A$1:$C$15,3,0)</f>
        <v>VNU-ETP 2</v>
      </c>
    </row>
    <row r="556" spans="1:14" ht="18" customHeight="1" x14ac:dyDescent="0.25">
      <c r="A556" s="7">
        <v>546</v>
      </c>
      <c r="B556" s="48" t="s">
        <v>169</v>
      </c>
      <c r="C556" s="49" t="s">
        <v>3536</v>
      </c>
      <c r="D556" s="50" t="s">
        <v>737</v>
      </c>
      <c r="E556" s="50" t="s">
        <v>3537</v>
      </c>
      <c r="F556" s="50" t="s">
        <v>3538</v>
      </c>
      <c r="G556" s="47">
        <v>58</v>
      </c>
      <c r="H556" s="47">
        <v>26</v>
      </c>
      <c r="I556" s="9">
        <v>0</v>
      </c>
      <c r="J556" s="9">
        <v>0</v>
      </c>
      <c r="K556" s="37">
        <f t="shared" si="36"/>
        <v>84</v>
      </c>
      <c r="L556" s="7" t="str">
        <f>VLOOKUP(M556,'Convert table'!$A$1:$B$15,2,0)</f>
        <v>Khởi đầu</v>
      </c>
      <c r="M556" s="8" t="str">
        <f t="shared" si="37"/>
        <v>A1.2</v>
      </c>
      <c r="N556" s="58" t="str">
        <f>VLOOKUP(M556,'Convert table'!$A$1:$C$15,3,0)</f>
        <v>VNU-ETP 2</v>
      </c>
    </row>
    <row r="557" spans="1:14" ht="18" customHeight="1" x14ac:dyDescent="0.25">
      <c r="A557" s="7">
        <v>547</v>
      </c>
      <c r="B557" s="48" t="s">
        <v>1445</v>
      </c>
      <c r="C557" s="49" t="s">
        <v>579</v>
      </c>
      <c r="D557" s="50" t="s">
        <v>3542</v>
      </c>
      <c r="E557" s="50" t="s">
        <v>3543</v>
      </c>
      <c r="F557" s="50" t="s">
        <v>3544</v>
      </c>
      <c r="G557" s="47">
        <v>24</v>
      </c>
      <c r="H557" s="47">
        <v>15</v>
      </c>
      <c r="I557" s="9">
        <v>24</v>
      </c>
      <c r="J557" s="9">
        <v>0</v>
      </c>
      <c r="K557" s="37">
        <f t="shared" si="36"/>
        <v>63</v>
      </c>
      <c r="L557" s="7" t="str">
        <f>VLOOKUP(M557,'Convert table'!$A$1:$B$15,2,0)</f>
        <v>Khởi đầu</v>
      </c>
      <c r="M557" s="8" t="str">
        <f t="shared" si="37"/>
        <v>A1.1</v>
      </c>
      <c r="N557" s="58" t="str">
        <f>VLOOKUP(M557,'Convert table'!$A$1:$C$15,3,0)</f>
        <v>VNU-ETP 1</v>
      </c>
    </row>
    <row r="558" spans="1:14" ht="18" customHeight="1" x14ac:dyDescent="0.25">
      <c r="A558" s="7">
        <v>548</v>
      </c>
      <c r="B558" s="48" t="s">
        <v>3545</v>
      </c>
      <c r="C558" s="49" t="s">
        <v>579</v>
      </c>
      <c r="D558" s="50" t="s">
        <v>619</v>
      </c>
      <c r="E558" s="50" t="s">
        <v>3546</v>
      </c>
      <c r="F558" s="50" t="s">
        <v>3547</v>
      </c>
      <c r="G558" s="47">
        <v>15</v>
      </c>
      <c r="H558" s="47">
        <v>36</v>
      </c>
      <c r="I558" s="9">
        <v>40</v>
      </c>
      <c r="J558" s="9">
        <v>18</v>
      </c>
      <c r="K558" s="37">
        <f t="shared" si="36"/>
        <v>109</v>
      </c>
      <c r="L558" s="7" t="str">
        <f>VLOOKUP(M558,'Convert table'!$A$1:$B$15,2,0)</f>
        <v>Sơ cấp</v>
      </c>
      <c r="M558" s="8" t="str">
        <f t="shared" si="37"/>
        <v>A2.1</v>
      </c>
      <c r="N558" s="58" t="str">
        <f>VLOOKUP(M558,'Convert table'!$A$1:$C$15,3,0)</f>
        <v>VNU-ETP 3</v>
      </c>
    </row>
    <row r="559" spans="1:14" ht="18" customHeight="1" x14ac:dyDescent="0.25">
      <c r="A559" s="7">
        <v>549</v>
      </c>
      <c r="B559" s="48" t="s">
        <v>3548</v>
      </c>
      <c r="C559" s="49" t="s">
        <v>193</v>
      </c>
      <c r="D559" s="50" t="s">
        <v>3549</v>
      </c>
      <c r="E559" s="50" t="s">
        <v>3550</v>
      </c>
      <c r="F559" s="50" t="s">
        <v>3551</v>
      </c>
      <c r="G559" s="47">
        <v>30</v>
      </c>
      <c r="H559" s="47">
        <v>21</v>
      </c>
      <c r="I559" s="9">
        <v>0</v>
      </c>
      <c r="J559" s="9">
        <v>25</v>
      </c>
      <c r="K559" s="37">
        <f t="shared" si="36"/>
        <v>76</v>
      </c>
      <c r="L559" s="7" t="str">
        <f>VLOOKUP(M559,'Convert table'!$A$1:$B$15,2,0)</f>
        <v>Khởi đầu</v>
      </c>
      <c r="M559" s="8" t="str">
        <f t="shared" si="37"/>
        <v>A1.2</v>
      </c>
      <c r="N559" s="58" t="str">
        <f>VLOOKUP(M559,'Convert table'!$A$1:$C$15,3,0)</f>
        <v>VNU-ETP 2</v>
      </c>
    </row>
    <row r="560" spans="1:14" ht="18" customHeight="1" x14ac:dyDescent="0.25">
      <c r="A560" s="7">
        <v>550</v>
      </c>
      <c r="B560" s="48" t="s">
        <v>158</v>
      </c>
      <c r="C560" s="49" t="s">
        <v>237</v>
      </c>
      <c r="D560" s="50" t="s">
        <v>3552</v>
      </c>
      <c r="E560" s="50" t="s">
        <v>3553</v>
      </c>
      <c r="F560" s="50" t="s">
        <v>3554</v>
      </c>
      <c r="G560" s="103" t="s">
        <v>3643</v>
      </c>
      <c r="H560" s="104"/>
      <c r="I560" s="104"/>
      <c r="J560" s="104"/>
      <c r="K560" s="105"/>
      <c r="L560" s="7"/>
      <c r="M560" s="8"/>
      <c r="N560" s="58"/>
    </row>
    <row r="561" spans="1:14" ht="18" customHeight="1" x14ac:dyDescent="0.25">
      <c r="A561" s="7">
        <v>551</v>
      </c>
      <c r="B561" s="48" t="s">
        <v>3555</v>
      </c>
      <c r="C561" s="49" t="s">
        <v>237</v>
      </c>
      <c r="D561" s="50" t="s">
        <v>2345</v>
      </c>
      <c r="E561" s="50" t="s">
        <v>3556</v>
      </c>
      <c r="F561" s="50" t="s">
        <v>3557</v>
      </c>
      <c r="G561" s="47">
        <v>29</v>
      </c>
      <c r="H561" s="47">
        <v>27</v>
      </c>
      <c r="I561" s="9">
        <v>5</v>
      </c>
      <c r="J561" s="9">
        <v>0</v>
      </c>
      <c r="K561" s="37">
        <f t="shared" ref="K561:K569" si="38">G561+H561+I561+J561</f>
        <v>61</v>
      </c>
      <c r="L561" s="7" t="str">
        <f>VLOOKUP(M561,'Convert table'!$A$1:$B$15,2,0)</f>
        <v>Khởi đầu</v>
      </c>
      <c r="M561" s="8" t="str">
        <f t="shared" ref="M561:M569" si="39">IF(K561&gt;=376,"C2.2",IF(K561&gt;=351,"C2.1",IF(K561&gt;=326,"C1.2",IF(K561&gt;=301,"C1.1",IF(K561&gt;=276,"B2.2",IF(K561&gt;=251,"B2.1",IF(K561&gt;=226,"B1.4",IF(K561&gt;=201,"B1.3",IF(K561&gt;=176,"B1.2",IF(K561&gt;=151,"B1.1",IF(K561&gt;=126,"A2.2",IF(K561&gt;=101,"A2.1",IF(K561&gt;=76,"A1.2","A1.1")))))))))))))</f>
        <v>A1.1</v>
      </c>
      <c r="N561" s="58" t="str">
        <f>VLOOKUP(M561,'Convert table'!$A$1:$C$15,3,0)</f>
        <v>VNU-ETP 1</v>
      </c>
    </row>
    <row r="562" spans="1:14" ht="18" customHeight="1" x14ac:dyDescent="0.25">
      <c r="A562" s="7">
        <v>552</v>
      </c>
      <c r="B562" s="48" t="s">
        <v>252</v>
      </c>
      <c r="C562" s="49" t="s">
        <v>237</v>
      </c>
      <c r="D562" s="50" t="s">
        <v>481</v>
      </c>
      <c r="E562" s="50" t="s">
        <v>3558</v>
      </c>
      <c r="F562" s="50" t="s">
        <v>3559</v>
      </c>
      <c r="G562" s="47">
        <v>36</v>
      </c>
      <c r="H562" s="47">
        <v>39</v>
      </c>
      <c r="I562" s="9">
        <v>23</v>
      </c>
      <c r="J562" s="9">
        <v>5</v>
      </c>
      <c r="K562" s="37">
        <f t="shared" si="38"/>
        <v>103</v>
      </c>
      <c r="L562" s="7" t="str">
        <f>VLOOKUP(M562,'Convert table'!$A$1:$B$15,2,0)</f>
        <v>Sơ cấp</v>
      </c>
      <c r="M562" s="8" t="str">
        <f t="shared" si="39"/>
        <v>A2.1</v>
      </c>
      <c r="N562" s="58" t="str">
        <f>VLOOKUP(M562,'Convert table'!$A$1:$C$15,3,0)</f>
        <v>VNU-ETP 3</v>
      </c>
    </row>
    <row r="563" spans="1:14" ht="18" customHeight="1" x14ac:dyDescent="0.25">
      <c r="A563" s="7">
        <v>553</v>
      </c>
      <c r="B563" s="63" t="s">
        <v>2826</v>
      </c>
      <c r="C563" s="64" t="s">
        <v>162</v>
      </c>
      <c r="D563" s="65" t="s">
        <v>974</v>
      </c>
      <c r="E563" s="65" t="s">
        <v>3560</v>
      </c>
      <c r="F563" s="65" t="s">
        <v>3561</v>
      </c>
      <c r="G563" s="47">
        <v>61</v>
      </c>
      <c r="H563" s="47">
        <v>66</v>
      </c>
      <c r="I563" s="9">
        <v>47</v>
      </c>
      <c r="J563" s="9">
        <v>35</v>
      </c>
      <c r="K563" s="37">
        <f t="shared" si="38"/>
        <v>209</v>
      </c>
      <c r="L563" s="7" t="str">
        <f>VLOOKUP(M563,'Convert table'!$A$1:$B$15,2,0)</f>
        <v>Trung cấp</v>
      </c>
      <c r="M563" s="8" t="str">
        <f t="shared" si="39"/>
        <v>B1.3</v>
      </c>
      <c r="N563" s="58" t="str">
        <f>VLOOKUP(M563,'Convert table'!$A$1:$C$15,3,0)</f>
        <v>VNU-ETP 7</v>
      </c>
    </row>
    <row r="564" spans="1:14" ht="18" customHeight="1" x14ac:dyDescent="0.25">
      <c r="A564" s="7">
        <v>554</v>
      </c>
      <c r="B564" s="48" t="s">
        <v>1377</v>
      </c>
      <c r="C564" s="49" t="s">
        <v>168</v>
      </c>
      <c r="D564" s="50" t="s">
        <v>699</v>
      </c>
      <c r="E564" s="50" t="s">
        <v>3566</v>
      </c>
      <c r="F564" s="50" t="s">
        <v>3567</v>
      </c>
      <c r="G564" s="47">
        <v>34</v>
      </c>
      <c r="H564" s="47">
        <v>23</v>
      </c>
      <c r="I564" s="9">
        <v>0</v>
      </c>
      <c r="J564" s="9">
        <v>5</v>
      </c>
      <c r="K564" s="37">
        <f t="shared" si="38"/>
        <v>62</v>
      </c>
      <c r="L564" s="7" t="str">
        <f>VLOOKUP(M564,'Convert table'!$A$1:$B$15,2,0)</f>
        <v>Khởi đầu</v>
      </c>
      <c r="M564" s="8" t="str">
        <f t="shared" si="39"/>
        <v>A1.1</v>
      </c>
      <c r="N564" s="58" t="str">
        <f>VLOOKUP(M564,'Convert table'!$A$1:$C$15,3,0)</f>
        <v>VNU-ETP 1</v>
      </c>
    </row>
    <row r="565" spans="1:14" ht="18" customHeight="1" x14ac:dyDescent="0.25">
      <c r="A565" s="7">
        <v>555</v>
      </c>
      <c r="B565" s="48" t="s">
        <v>1189</v>
      </c>
      <c r="C565" s="49" t="s">
        <v>249</v>
      </c>
      <c r="D565" s="50" t="s">
        <v>887</v>
      </c>
      <c r="E565" s="50" t="s">
        <v>3568</v>
      </c>
      <c r="F565" s="50" t="s">
        <v>3569</v>
      </c>
      <c r="G565" s="47">
        <v>41</v>
      </c>
      <c r="H565" s="47">
        <v>59</v>
      </c>
      <c r="I565" s="9">
        <v>49</v>
      </c>
      <c r="J565" s="9">
        <v>21</v>
      </c>
      <c r="K565" s="37">
        <f t="shared" si="38"/>
        <v>170</v>
      </c>
      <c r="L565" s="7" t="str">
        <f>VLOOKUP(M565,'Convert table'!$A$1:$B$15,2,0)</f>
        <v>Sơ trung cấp</v>
      </c>
      <c r="M565" s="8" t="str">
        <f t="shared" si="39"/>
        <v>B1.1</v>
      </c>
      <c r="N565" s="58" t="str">
        <f>VLOOKUP(M565,'Convert table'!$A$1:$C$15,3,0)</f>
        <v>VNU-ETP 5</v>
      </c>
    </row>
    <row r="566" spans="1:14" ht="18" customHeight="1" x14ac:dyDescent="0.25">
      <c r="A566" s="7">
        <v>556</v>
      </c>
      <c r="B566" s="48" t="s">
        <v>3570</v>
      </c>
      <c r="C566" s="49" t="s">
        <v>114</v>
      </c>
      <c r="D566" s="50" t="s">
        <v>3571</v>
      </c>
      <c r="E566" s="50" t="s">
        <v>3572</v>
      </c>
      <c r="F566" s="50" t="s">
        <v>3573</v>
      </c>
      <c r="G566" s="47">
        <v>30</v>
      </c>
      <c r="H566" s="47">
        <v>50</v>
      </c>
      <c r="I566" s="47">
        <v>53</v>
      </c>
      <c r="J566" s="47">
        <v>36</v>
      </c>
      <c r="K566" s="37">
        <f t="shared" si="38"/>
        <v>169</v>
      </c>
      <c r="L566" s="7" t="str">
        <f>VLOOKUP(M566,'Convert table'!$A$1:$B$15,2,0)</f>
        <v>Sơ trung cấp</v>
      </c>
      <c r="M566" s="8" t="str">
        <f t="shared" si="39"/>
        <v>B1.1</v>
      </c>
      <c r="N566" s="58" t="str">
        <f>VLOOKUP(M566,'Convert table'!$A$1:$C$15,3,0)</f>
        <v>VNU-ETP 5</v>
      </c>
    </row>
    <row r="567" spans="1:14" ht="18" customHeight="1" x14ac:dyDescent="0.25">
      <c r="A567" s="7">
        <v>557</v>
      </c>
      <c r="B567" s="48" t="s">
        <v>3574</v>
      </c>
      <c r="C567" s="49" t="s">
        <v>251</v>
      </c>
      <c r="D567" s="50" t="s">
        <v>400</v>
      </c>
      <c r="E567" s="50" t="s">
        <v>3575</v>
      </c>
      <c r="F567" s="50" t="s">
        <v>3576</v>
      </c>
      <c r="G567" s="47">
        <v>33</v>
      </c>
      <c r="H567" s="47">
        <v>20</v>
      </c>
      <c r="I567" s="47">
        <v>0</v>
      </c>
      <c r="J567" s="47">
        <v>18</v>
      </c>
      <c r="K567" s="37">
        <f t="shared" si="38"/>
        <v>71</v>
      </c>
      <c r="L567" s="7" t="str">
        <f>VLOOKUP(M567,'Convert table'!$A$1:$B$15,2,0)</f>
        <v>Khởi đầu</v>
      </c>
      <c r="M567" s="8" t="str">
        <f t="shared" si="39"/>
        <v>A1.1</v>
      </c>
      <c r="N567" s="58" t="str">
        <f>VLOOKUP(M567,'Convert table'!$A$1:$C$15,3,0)</f>
        <v>VNU-ETP 1</v>
      </c>
    </row>
    <row r="568" spans="1:14" ht="18" customHeight="1" x14ac:dyDescent="0.25">
      <c r="A568" s="7">
        <v>558</v>
      </c>
      <c r="B568" s="48" t="s">
        <v>198</v>
      </c>
      <c r="C568" s="49" t="s">
        <v>910</v>
      </c>
      <c r="D568" s="50" t="s">
        <v>1551</v>
      </c>
      <c r="E568" s="50" t="s">
        <v>3577</v>
      </c>
      <c r="F568" s="50" t="s">
        <v>3578</v>
      </c>
      <c r="G568" s="47">
        <v>38</v>
      </c>
      <c r="H568" s="47">
        <v>21</v>
      </c>
      <c r="I568" s="9">
        <v>32</v>
      </c>
      <c r="J568" s="9">
        <v>26</v>
      </c>
      <c r="K568" s="37">
        <f t="shared" si="38"/>
        <v>117</v>
      </c>
      <c r="L568" s="7" t="str">
        <f>VLOOKUP(M568,'Convert table'!$A$1:$B$15,2,0)</f>
        <v>Sơ cấp</v>
      </c>
      <c r="M568" s="8" t="str">
        <f t="shared" si="39"/>
        <v>A2.1</v>
      </c>
      <c r="N568" s="58" t="str">
        <f>VLOOKUP(M568,'Convert table'!$A$1:$C$15,3,0)</f>
        <v>VNU-ETP 3</v>
      </c>
    </row>
    <row r="569" spans="1:14" ht="18" customHeight="1" x14ac:dyDescent="0.25">
      <c r="A569" s="7">
        <v>559</v>
      </c>
      <c r="B569" s="48" t="s">
        <v>280</v>
      </c>
      <c r="C569" s="49" t="s">
        <v>2011</v>
      </c>
      <c r="D569" s="50" t="s">
        <v>361</v>
      </c>
      <c r="E569" s="50" t="s">
        <v>3579</v>
      </c>
      <c r="F569" s="50" t="s">
        <v>3580</v>
      </c>
      <c r="G569" s="47">
        <v>68</v>
      </c>
      <c r="H569" s="47">
        <v>44</v>
      </c>
      <c r="I569" s="9">
        <v>59</v>
      </c>
      <c r="J569" s="9">
        <v>54</v>
      </c>
      <c r="K569" s="37">
        <f t="shared" si="38"/>
        <v>225</v>
      </c>
      <c r="L569" s="7" t="str">
        <f>VLOOKUP(M569,'Convert table'!$A$1:$B$15,2,0)</f>
        <v>Trung cấp</v>
      </c>
      <c r="M569" s="8" t="str">
        <f t="shared" si="39"/>
        <v>B1.3</v>
      </c>
      <c r="N569" s="58" t="str">
        <f>VLOOKUP(M569,'Convert table'!$A$1:$C$15,3,0)</f>
        <v>VNU-ETP 7</v>
      </c>
    </row>
    <row r="570" spans="1:14" ht="18" customHeight="1" x14ac:dyDescent="0.25">
      <c r="A570" s="7">
        <v>560</v>
      </c>
      <c r="B570" s="48" t="s">
        <v>264</v>
      </c>
      <c r="C570" s="49" t="s">
        <v>120</v>
      </c>
      <c r="D570" s="50" t="s">
        <v>3581</v>
      </c>
      <c r="E570" s="50" t="s">
        <v>3582</v>
      </c>
      <c r="F570" s="50" t="s">
        <v>3583</v>
      </c>
      <c r="G570" s="103" t="s">
        <v>3643</v>
      </c>
      <c r="H570" s="104"/>
      <c r="I570" s="104"/>
      <c r="J570" s="104"/>
      <c r="K570" s="105"/>
      <c r="L570" s="7"/>
      <c r="M570" s="8"/>
      <c r="N570" s="58"/>
    </row>
    <row r="571" spans="1:14" ht="18" customHeight="1" x14ac:dyDescent="0.25">
      <c r="A571" s="7">
        <v>561</v>
      </c>
      <c r="B571" s="48" t="s">
        <v>3584</v>
      </c>
      <c r="C571" s="49" t="s">
        <v>137</v>
      </c>
      <c r="D571" s="50" t="s">
        <v>382</v>
      </c>
      <c r="E571" s="50" t="s">
        <v>3585</v>
      </c>
      <c r="F571" s="50" t="s">
        <v>3586</v>
      </c>
      <c r="G571" s="47">
        <v>35</v>
      </c>
      <c r="H571" s="47">
        <v>35</v>
      </c>
      <c r="I571" s="9">
        <v>0</v>
      </c>
      <c r="J571" s="9">
        <v>0</v>
      </c>
      <c r="K571" s="37">
        <f t="shared" ref="K571:K578" si="40">G571+H571+I571+J571</f>
        <v>70</v>
      </c>
      <c r="L571" s="7" t="str">
        <f>VLOOKUP(M571,'Convert table'!$A$1:$B$15,2,0)</f>
        <v>Khởi đầu</v>
      </c>
      <c r="M571" s="8" t="str">
        <f t="shared" ref="M571:M578" si="41">IF(K571&gt;=376,"C2.2",IF(K571&gt;=351,"C2.1",IF(K571&gt;=326,"C1.2",IF(K571&gt;=301,"C1.1",IF(K571&gt;=276,"B2.2",IF(K571&gt;=251,"B2.1",IF(K571&gt;=226,"B1.4",IF(K571&gt;=201,"B1.3",IF(K571&gt;=176,"B1.2",IF(K571&gt;=151,"B1.1",IF(K571&gt;=126,"A2.2",IF(K571&gt;=101,"A2.1",IF(K571&gt;=76,"A1.2","A1.1")))))))))))))</f>
        <v>A1.1</v>
      </c>
      <c r="N571" s="58" t="str">
        <f>VLOOKUP(M571,'Convert table'!$A$1:$C$15,3,0)</f>
        <v>VNU-ETP 1</v>
      </c>
    </row>
    <row r="572" spans="1:14" ht="18" customHeight="1" x14ac:dyDescent="0.25">
      <c r="A572" s="7">
        <v>562</v>
      </c>
      <c r="B572" s="48" t="s">
        <v>3621</v>
      </c>
      <c r="C572" s="49" t="s">
        <v>187</v>
      </c>
      <c r="D572" s="50" t="s">
        <v>476</v>
      </c>
      <c r="E572" s="50" t="s">
        <v>3622</v>
      </c>
      <c r="F572" s="50" t="s">
        <v>3623</v>
      </c>
      <c r="G572" s="47">
        <v>35</v>
      </c>
      <c r="H572" s="47">
        <v>35</v>
      </c>
      <c r="I572" s="9">
        <v>0</v>
      </c>
      <c r="J572" s="9">
        <v>0</v>
      </c>
      <c r="K572" s="37">
        <f t="shared" si="40"/>
        <v>70</v>
      </c>
      <c r="L572" s="7" t="str">
        <f>VLOOKUP(M572,'Convert table'!$A$1:$B$15,2,0)</f>
        <v>Khởi đầu</v>
      </c>
      <c r="M572" s="8" t="str">
        <f t="shared" si="41"/>
        <v>A1.1</v>
      </c>
      <c r="N572" s="58" t="str">
        <f>VLOOKUP(M572,'Convert table'!$A$1:$C$15,3,0)</f>
        <v>VNU-ETP 1</v>
      </c>
    </row>
    <row r="573" spans="1:14" ht="18" customHeight="1" x14ac:dyDescent="0.25">
      <c r="A573" s="7">
        <v>563</v>
      </c>
      <c r="B573" s="48" t="s">
        <v>217</v>
      </c>
      <c r="C573" s="49" t="s">
        <v>287</v>
      </c>
      <c r="D573" s="50" t="s">
        <v>3482</v>
      </c>
      <c r="E573" s="50" t="s">
        <v>3589</v>
      </c>
      <c r="F573" s="50" t="s">
        <v>3590</v>
      </c>
      <c r="G573" s="47">
        <v>32</v>
      </c>
      <c r="H573" s="47">
        <v>24</v>
      </c>
      <c r="I573" s="9">
        <v>0</v>
      </c>
      <c r="J573" s="9">
        <v>0</v>
      </c>
      <c r="K573" s="37">
        <f t="shared" si="40"/>
        <v>56</v>
      </c>
      <c r="L573" s="7" t="str">
        <f>VLOOKUP(M573,'Convert table'!$A$1:$B$15,2,0)</f>
        <v>Khởi đầu</v>
      </c>
      <c r="M573" s="8" t="str">
        <f t="shared" si="41"/>
        <v>A1.1</v>
      </c>
      <c r="N573" s="58" t="str">
        <f>VLOOKUP(M573,'Convert table'!$A$1:$C$15,3,0)</f>
        <v>VNU-ETP 1</v>
      </c>
    </row>
    <row r="574" spans="1:14" ht="18" customHeight="1" x14ac:dyDescent="0.25">
      <c r="A574" s="7">
        <v>564</v>
      </c>
      <c r="B574" s="48" t="s">
        <v>456</v>
      </c>
      <c r="C574" s="49" t="s">
        <v>143</v>
      </c>
      <c r="D574" s="50" t="s">
        <v>3592</v>
      </c>
      <c r="E574" s="50" t="s">
        <v>3593</v>
      </c>
      <c r="F574" s="50" t="s">
        <v>3594</v>
      </c>
      <c r="G574" s="47">
        <v>27</v>
      </c>
      <c r="H574" s="47">
        <v>17</v>
      </c>
      <c r="I574" s="9">
        <v>17</v>
      </c>
      <c r="J574" s="9">
        <v>0</v>
      </c>
      <c r="K574" s="37">
        <f t="shared" si="40"/>
        <v>61</v>
      </c>
      <c r="L574" s="7" t="str">
        <f>VLOOKUP(M574,'Convert table'!$A$1:$B$15,2,0)</f>
        <v>Khởi đầu</v>
      </c>
      <c r="M574" s="8" t="str">
        <f t="shared" si="41"/>
        <v>A1.1</v>
      </c>
      <c r="N574" s="58" t="str">
        <f>VLOOKUP(M574,'Convert table'!$A$1:$C$15,3,0)</f>
        <v>VNU-ETP 1</v>
      </c>
    </row>
    <row r="575" spans="1:14" ht="18" customHeight="1" x14ac:dyDescent="0.25">
      <c r="A575" s="7">
        <v>565</v>
      </c>
      <c r="B575" s="48" t="s">
        <v>3595</v>
      </c>
      <c r="C575" s="49" t="s">
        <v>143</v>
      </c>
      <c r="D575" s="50" t="s">
        <v>481</v>
      </c>
      <c r="E575" s="50" t="s">
        <v>3596</v>
      </c>
      <c r="F575" s="50" t="s">
        <v>3597</v>
      </c>
      <c r="G575" s="47">
        <v>77</v>
      </c>
      <c r="H575" s="47">
        <v>67</v>
      </c>
      <c r="I575" s="9">
        <v>45</v>
      </c>
      <c r="J575" s="9">
        <v>29</v>
      </c>
      <c r="K575" s="37">
        <f t="shared" si="40"/>
        <v>218</v>
      </c>
      <c r="L575" s="7" t="str">
        <f>VLOOKUP(M575,'Convert table'!$A$1:$B$15,2,0)</f>
        <v>Trung cấp</v>
      </c>
      <c r="M575" s="8" t="str">
        <f t="shared" si="41"/>
        <v>B1.3</v>
      </c>
      <c r="N575" s="58" t="str">
        <f>VLOOKUP(M575,'Convert table'!$A$1:$C$15,3,0)</f>
        <v>VNU-ETP 7</v>
      </c>
    </row>
    <row r="576" spans="1:14" ht="18" customHeight="1" x14ac:dyDescent="0.25">
      <c r="A576" s="7">
        <v>566</v>
      </c>
      <c r="B576" s="48" t="s">
        <v>3598</v>
      </c>
      <c r="C576" s="49" t="s">
        <v>298</v>
      </c>
      <c r="D576" s="50" t="s">
        <v>2746</v>
      </c>
      <c r="E576" s="50" t="s">
        <v>3599</v>
      </c>
      <c r="F576" s="50" t="s">
        <v>3600</v>
      </c>
      <c r="G576" s="47">
        <v>27</v>
      </c>
      <c r="H576" s="47">
        <v>37</v>
      </c>
      <c r="I576" s="9">
        <v>0</v>
      </c>
      <c r="J576" s="9">
        <v>0</v>
      </c>
      <c r="K576" s="37">
        <f t="shared" si="40"/>
        <v>64</v>
      </c>
      <c r="L576" s="7" t="str">
        <f>VLOOKUP(M576,'Convert table'!$A$1:$B$15,2,0)</f>
        <v>Khởi đầu</v>
      </c>
      <c r="M576" s="8" t="str">
        <f t="shared" si="41"/>
        <v>A1.1</v>
      </c>
      <c r="N576" s="58" t="str">
        <f>VLOOKUP(M576,'Convert table'!$A$1:$C$15,3,0)</f>
        <v>VNU-ETP 1</v>
      </c>
    </row>
    <row r="577" spans="1:14" ht="18" customHeight="1" x14ac:dyDescent="0.25">
      <c r="A577" s="7">
        <v>567</v>
      </c>
      <c r="B577" s="48" t="s">
        <v>3601</v>
      </c>
      <c r="C577" s="49" t="s">
        <v>123</v>
      </c>
      <c r="D577" s="50" t="s">
        <v>2048</v>
      </c>
      <c r="E577" s="50" t="s">
        <v>3602</v>
      </c>
      <c r="F577" s="50" t="s">
        <v>3603</v>
      </c>
      <c r="G577" s="47">
        <v>68</v>
      </c>
      <c r="H577" s="47">
        <v>49</v>
      </c>
      <c r="I577" s="9">
        <v>51</v>
      </c>
      <c r="J577" s="9">
        <v>31</v>
      </c>
      <c r="K577" s="37">
        <f t="shared" si="40"/>
        <v>199</v>
      </c>
      <c r="L577" s="7" t="str">
        <f>VLOOKUP(M577,'Convert table'!$A$1:$B$15,2,0)</f>
        <v>Sơ trung cấp</v>
      </c>
      <c r="M577" s="8" t="str">
        <f t="shared" si="41"/>
        <v>B1.2</v>
      </c>
      <c r="N577" s="58" t="str">
        <f>VLOOKUP(M577,'Convert table'!$A$1:$C$15,3,0)</f>
        <v>VNU-ETP 6</v>
      </c>
    </row>
    <row r="578" spans="1:14" ht="18" customHeight="1" x14ac:dyDescent="0.25">
      <c r="A578" s="7">
        <v>568</v>
      </c>
      <c r="B578" s="48" t="s">
        <v>3604</v>
      </c>
      <c r="C578" s="49" t="s">
        <v>1282</v>
      </c>
      <c r="D578" s="50" t="s">
        <v>3069</v>
      </c>
      <c r="E578" s="50" t="s">
        <v>3605</v>
      </c>
      <c r="F578" s="50" t="s">
        <v>3606</v>
      </c>
      <c r="G578" s="47">
        <v>33</v>
      </c>
      <c r="H578" s="47">
        <v>32</v>
      </c>
      <c r="I578" s="9">
        <v>0</v>
      </c>
      <c r="J578" s="9">
        <v>0</v>
      </c>
      <c r="K578" s="37">
        <f t="shared" si="40"/>
        <v>65</v>
      </c>
      <c r="L578" s="7" t="str">
        <f>VLOOKUP(M578,'Convert table'!$A$1:$B$15,2,0)</f>
        <v>Khởi đầu</v>
      </c>
      <c r="M578" s="8" t="str">
        <f t="shared" si="41"/>
        <v>A1.1</v>
      </c>
      <c r="N578" s="58" t="str">
        <f>VLOOKUP(M578,'Convert table'!$A$1:$C$15,3,0)</f>
        <v>VNU-ETP 1</v>
      </c>
    </row>
    <row r="579" spans="1:14" ht="18" customHeight="1" x14ac:dyDescent="0.25">
      <c r="A579" s="7">
        <v>569</v>
      </c>
      <c r="B579" s="48" t="s">
        <v>241</v>
      </c>
      <c r="C579" s="49" t="s">
        <v>166</v>
      </c>
      <c r="D579" s="50" t="s">
        <v>585</v>
      </c>
      <c r="E579" s="50" t="s">
        <v>3564</v>
      </c>
      <c r="F579" s="50" t="s">
        <v>3565</v>
      </c>
      <c r="G579" s="103" t="s">
        <v>3643</v>
      </c>
      <c r="H579" s="104"/>
      <c r="I579" s="104"/>
      <c r="J579" s="104"/>
      <c r="K579" s="105"/>
      <c r="L579" s="7"/>
      <c r="M579" s="8"/>
      <c r="N579" s="58"/>
    </row>
    <row r="580" spans="1:14" ht="18" customHeight="1" x14ac:dyDescent="0.25">
      <c r="A580" s="7">
        <v>570</v>
      </c>
      <c r="B580" s="48" t="s">
        <v>1514</v>
      </c>
      <c r="C580" s="49" t="s">
        <v>1302</v>
      </c>
      <c r="D580" s="50" t="s">
        <v>3607</v>
      </c>
      <c r="E580" s="50" t="s">
        <v>3608</v>
      </c>
      <c r="F580" s="50" t="s">
        <v>3609</v>
      </c>
      <c r="G580" s="47">
        <v>28</v>
      </c>
      <c r="H580" s="47">
        <v>34</v>
      </c>
      <c r="I580" s="9">
        <v>25</v>
      </c>
      <c r="J580" s="9">
        <v>5</v>
      </c>
      <c r="K580" s="37">
        <f t="shared" ref="K580:K586" si="42">G580+H580+I580+J580</f>
        <v>92</v>
      </c>
      <c r="L580" s="7" t="str">
        <f>VLOOKUP(M580,'Convert table'!$A$1:$B$15,2,0)</f>
        <v>Khởi đầu</v>
      </c>
      <c r="M580" s="8" t="str">
        <f t="shared" ref="M580:M586" si="43">IF(K580&gt;=376,"C2.2",IF(K580&gt;=351,"C2.1",IF(K580&gt;=326,"C1.2",IF(K580&gt;=301,"C1.1",IF(K580&gt;=276,"B2.2",IF(K580&gt;=251,"B2.1",IF(K580&gt;=226,"B1.4",IF(K580&gt;=201,"B1.3",IF(K580&gt;=176,"B1.2",IF(K580&gt;=151,"B1.1",IF(K580&gt;=126,"A2.2",IF(K580&gt;=101,"A2.1",IF(K580&gt;=76,"A1.2","A1.1")))))))))))))</f>
        <v>A1.2</v>
      </c>
      <c r="N580" s="58" t="str">
        <f>VLOOKUP(M580,'Convert table'!$A$1:$C$15,3,0)</f>
        <v>VNU-ETP 2</v>
      </c>
    </row>
    <row r="581" spans="1:14" ht="18" customHeight="1" x14ac:dyDescent="0.25">
      <c r="A581" s="7">
        <v>571</v>
      </c>
      <c r="B581" s="48" t="s">
        <v>326</v>
      </c>
      <c r="C581" s="49" t="s">
        <v>180</v>
      </c>
      <c r="D581" s="50" t="s">
        <v>1229</v>
      </c>
      <c r="E581" s="50" t="s">
        <v>3610</v>
      </c>
      <c r="F581" s="50" t="s">
        <v>3611</v>
      </c>
      <c r="G581" s="47">
        <v>22</v>
      </c>
      <c r="H581" s="47">
        <v>29</v>
      </c>
      <c r="I581" s="9">
        <v>0</v>
      </c>
      <c r="J581" s="9">
        <v>0</v>
      </c>
      <c r="K581" s="37">
        <f t="shared" si="42"/>
        <v>51</v>
      </c>
      <c r="L581" s="7" t="str">
        <f>VLOOKUP(M581,'Convert table'!$A$1:$B$15,2,0)</f>
        <v>Khởi đầu</v>
      </c>
      <c r="M581" s="8" t="str">
        <f t="shared" si="43"/>
        <v>A1.1</v>
      </c>
      <c r="N581" s="58" t="str">
        <f>VLOOKUP(M581,'Convert table'!$A$1:$C$15,3,0)</f>
        <v>VNU-ETP 1</v>
      </c>
    </row>
    <row r="582" spans="1:14" ht="18" customHeight="1" x14ac:dyDescent="0.25">
      <c r="A582" s="7">
        <v>572</v>
      </c>
      <c r="B582" s="48" t="s">
        <v>255</v>
      </c>
      <c r="C582" s="49" t="s">
        <v>124</v>
      </c>
      <c r="D582" s="50" t="s">
        <v>416</v>
      </c>
      <c r="E582" s="50" t="s">
        <v>3612</v>
      </c>
      <c r="F582" s="50" t="s">
        <v>3613</v>
      </c>
      <c r="G582" s="47">
        <v>31</v>
      </c>
      <c r="H582" s="47">
        <v>40</v>
      </c>
      <c r="I582" s="70"/>
      <c r="J582" s="70"/>
      <c r="K582" s="37">
        <f t="shared" si="42"/>
        <v>71</v>
      </c>
      <c r="L582" s="7" t="str">
        <f>VLOOKUP(M582,'Convert table'!$A$1:$B$15,2,0)</f>
        <v>Khởi đầu</v>
      </c>
      <c r="M582" s="8" t="str">
        <f t="shared" si="43"/>
        <v>A1.1</v>
      </c>
      <c r="N582" s="58" t="str">
        <f>VLOOKUP(M582,'Convert table'!$A$1:$C$15,3,0)</f>
        <v>VNU-ETP 1</v>
      </c>
    </row>
    <row r="583" spans="1:14" ht="18" customHeight="1" x14ac:dyDescent="0.25">
      <c r="A583" s="7">
        <v>573</v>
      </c>
      <c r="B583" s="48" t="s">
        <v>161</v>
      </c>
      <c r="C583" s="49" t="s">
        <v>162</v>
      </c>
      <c r="D583" s="50" t="s">
        <v>1063</v>
      </c>
      <c r="E583" s="50" t="s">
        <v>3562</v>
      </c>
      <c r="F583" s="50" t="s">
        <v>3563</v>
      </c>
      <c r="G583" s="9">
        <v>36</v>
      </c>
      <c r="H583" s="9">
        <v>45</v>
      </c>
      <c r="I583" s="57">
        <v>45</v>
      </c>
      <c r="J583" s="9">
        <v>0</v>
      </c>
      <c r="K583" s="37">
        <f t="shared" si="42"/>
        <v>126</v>
      </c>
      <c r="L583" s="7" t="str">
        <f>VLOOKUP(M583,'Convert table'!$A$1:$B$15,2,0)</f>
        <v>Sơ cấp</v>
      </c>
      <c r="M583" s="8" t="str">
        <f t="shared" si="43"/>
        <v>A2.2</v>
      </c>
      <c r="N583" s="58" t="str">
        <f>VLOOKUP(M583,'Convert table'!$A$1:$C$15,3,0)</f>
        <v>VNU-ETP 4</v>
      </c>
    </row>
    <row r="584" spans="1:14" ht="18" customHeight="1" x14ac:dyDescent="0.25">
      <c r="A584" s="7">
        <v>574</v>
      </c>
      <c r="B584" s="48" t="s">
        <v>526</v>
      </c>
      <c r="C584" s="49" t="s">
        <v>1421</v>
      </c>
      <c r="D584" s="50" t="s">
        <v>675</v>
      </c>
      <c r="E584" s="50" t="s">
        <v>3616</v>
      </c>
      <c r="F584" s="50" t="s">
        <v>3617</v>
      </c>
      <c r="G584" s="9">
        <v>23</v>
      </c>
      <c r="H584" s="9">
        <v>22</v>
      </c>
      <c r="I584" s="57">
        <v>0</v>
      </c>
      <c r="J584" s="9">
        <v>5</v>
      </c>
      <c r="K584" s="37">
        <f t="shared" si="42"/>
        <v>50</v>
      </c>
      <c r="L584" s="7" t="str">
        <f>VLOOKUP(M584,'Convert table'!$A$1:$B$15,2,0)</f>
        <v>Khởi đầu</v>
      </c>
      <c r="M584" s="8" t="str">
        <f t="shared" si="43"/>
        <v>A1.1</v>
      </c>
      <c r="N584" s="58" t="str">
        <f>VLOOKUP(M584,'Convert table'!$A$1:$C$15,3,0)</f>
        <v>VNU-ETP 1</v>
      </c>
    </row>
    <row r="585" spans="1:14" ht="18" customHeight="1" x14ac:dyDescent="0.25">
      <c r="A585" s="7">
        <v>575</v>
      </c>
      <c r="B585" s="48" t="s">
        <v>3618</v>
      </c>
      <c r="C585" s="49" t="s">
        <v>126</v>
      </c>
      <c r="D585" s="50" t="s">
        <v>2500</v>
      </c>
      <c r="E585" s="50" t="s">
        <v>3619</v>
      </c>
      <c r="F585" s="50" t="s">
        <v>3620</v>
      </c>
      <c r="G585" s="9">
        <v>45</v>
      </c>
      <c r="H585" s="9">
        <v>35</v>
      </c>
      <c r="I585" s="57">
        <v>24</v>
      </c>
      <c r="J585" s="9">
        <v>5</v>
      </c>
      <c r="K585" s="37">
        <f t="shared" si="42"/>
        <v>109</v>
      </c>
      <c r="L585" s="7" t="str">
        <f>VLOOKUP(M585,'Convert table'!$A$1:$B$15,2,0)</f>
        <v>Sơ cấp</v>
      </c>
      <c r="M585" s="8" t="str">
        <f t="shared" si="43"/>
        <v>A2.1</v>
      </c>
      <c r="N585" s="58" t="str">
        <f>VLOOKUP(M585,'Convert table'!$A$1:$C$15,3,0)</f>
        <v>VNU-ETP 3</v>
      </c>
    </row>
    <row r="586" spans="1:14" ht="18" customHeight="1" x14ac:dyDescent="0.25">
      <c r="A586" s="7">
        <v>576</v>
      </c>
      <c r="B586" s="48" t="s">
        <v>198</v>
      </c>
      <c r="C586" s="49" t="s">
        <v>187</v>
      </c>
      <c r="D586" s="50" t="s">
        <v>591</v>
      </c>
      <c r="E586" s="50" t="s">
        <v>3624</v>
      </c>
      <c r="F586" s="50" t="s">
        <v>3625</v>
      </c>
      <c r="G586" s="9">
        <v>39</v>
      </c>
      <c r="H586" s="9">
        <v>21</v>
      </c>
      <c r="I586" s="57">
        <v>20</v>
      </c>
      <c r="J586" s="9">
        <v>8</v>
      </c>
      <c r="K586" s="37">
        <f t="shared" si="42"/>
        <v>88</v>
      </c>
      <c r="L586" s="7" t="str">
        <f>VLOOKUP(M586,'Convert table'!$A$1:$B$15,2,0)</f>
        <v>Khởi đầu</v>
      </c>
      <c r="M586" s="8" t="str">
        <f t="shared" si="43"/>
        <v>A1.2</v>
      </c>
      <c r="N586" s="58" t="str">
        <f>VLOOKUP(M586,'Convert table'!$A$1:$C$15,3,0)</f>
        <v>VNU-ETP 2</v>
      </c>
    </row>
    <row r="587" spans="1:14" ht="18" customHeight="1" x14ac:dyDescent="0.25">
      <c r="A587" s="7">
        <v>577</v>
      </c>
      <c r="B587" s="48" t="s">
        <v>615</v>
      </c>
      <c r="C587" s="49" t="s">
        <v>1528</v>
      </c>
      <c r="D587" s="50" t="s">
        <v>3626</v>
      </c>
      <c r="E587" s="50" t="s">
        <v>3627</v>
      </c>
      <c r="F587" s="50" t="s">
        <v>3628</v>
      </c>
      <c r="G587" s="71" t="s">
        <v>3643</v>
      </c>
      <c r="H587" s="72"/>
      <c r="I587" s="72"/>
      <c r="J587" s="72"/>
      <c r="K587" s="73"/>
      <c r="L587" s="7"/>
      <c r="M587" s="8"/>
      <c r="N587" s="58"/>
    </row>
    <row r="588" spans="1:14" ht="18" customHeight="1" x14ac:dyDescent="0.25">
      <c r="A588" s="7">
        <v>578</v>
      </c>
      <c r="B588" s="48" t="s">
        <v>2273</v>
      </c>
      <c r="C588" s="49" t="s">
        <v>1549</v>
      </c>
      <c r="D588" s="50" t="s">
        <v>3629</v>
      </c>
      <c r="E588" s="50" t="s">
        <v>3630</v>
      </c>
      <c r="F588" s="50" t="s">
        <v>3631</v>
      </c>
      <c r="G588" s="47">
        <v>38</v>
      </c>
      <c r="H588" s="47">
        <v>30</v>
      </c>
      <c r="I588" s="57">
        <v>0</v>
      </c>
      <c r="J588" s="9">
        <v>5</v>
      </c>
      <c r="K588" s="37">
        <f t="shared" ref="K588:K594" si="44">G588+H588+I588+J588</f>
        <v>73</v>
      </c>
      <c r="L588" s="7" t="str">
        <f>VLOOKUP(M588,'Convert table'!$A$1:$B$15,2,0)</f>
        <v>Khởi đầu</v>
      </c>
      <c r="M588" s="8" t="str">
        <f t="shared" ref="M588:M594" si="45">IF(K588&gt;=376,"C2.2",IF(K588&gt;=351,"C2.1",IF(K588&gt;=326,"C1.2",IF(K588&gt;=301,"C1.1",IF(K588&gt;=276,"B2.2",IF(K588&gt;=251,"B2.1",IF(K588&gt;=226,"B1.4",IF(K588&gt;=201,"B1.3",IF(K588&gt;=176,"B1.2",IF(K588&gt;=151,"B1.1",IF(K588&gt;=126,"A2.2",IF(K588&gt;=101,"A2.1",IF(K588&gt;=76,"A1.2","A1.1")))))))))))))</f>
        <v>A1.1</v>
      </c>
      <c r="N588" s="58" t="str">
        <f>VLOOKUP(M588,'Convert table'!$A$1:$C$15,3,0)</f>
        <v>VNU-ETP 1</v>
      </c>
    </row>
    <row r="589" spans="1:14" ht="18" customHeight="1" x14ac:dyDescent="0.25">
      <c r="A589" s="7">
        <v>579</v>
      </c>
      <c r="B589" s="48" t="s">
        <v>158</v>
      </c>
      <c r="C589" s="49" t="s">
        <v>1554</v>
      </c>
      <c r="D589" s="50" t="s">
        <v>3629</v>
      </c>
      <c r="E589" s="50" t="s">
        <v>3632</v>
      </c>
      <c r="F589" s="50" t="s">
        <v>3633</v>
      </c>
      <c r="G589" s="47">
        <v>30</v>
      </c>
      <c r="H589" s="47">
        <v>29</v>
      </c>
      <c r="I589" s="57">
        <v>0</v>
      </c>
      <c r="J589" s="9">
        <v>3</v>
      </c>
      <c r="K589" s="37">
        <f t="shared" si="44"/>
        <v>62</v>
      </c>
      <c r="L589" s="7" t="str">
        <f>VLOOKUP(M589,'Convert table'!$A$1:$B$15,2,0)</f>
        <v>Khởi đầu</v>
      </c>
      <c r="M589" s="8" t="str">
        <f t="shared" si="45"/>
        <v>A1.1</v>
      </c>
      <c r="N589" s="58" t="str">
        <f>VLOOKUP(M589,'Convert table'!$A$1:$C$15,3,0)</f>
        <v>VNU-ETP 1</v>
      </c>
    </row>
    <row r="590" spans="1:14" ht="18" customHeight="1" x14ac:dyDescent="0.25">
      <c r="A590" s="7">
        <v>580</v>
      </c>
      <c r="B590" s="48" t="s">
        <v>3635</v>
      </c>
      <c r="C590" s="49" t="s">
        <v>341</v>
      </c>
      <c r="D590" s="50" t="s">
        <v>3636</v>
      </c>
      <c r="E590" s="50" t="s">
        <v>3637</v>
      </c>
      <c r="F590" s="50" t="s">
        <v>3638</v>
      </c>
      <c r="G590" s="47">
        <v>70</v>
      </c>
      <c r="H590" s="47">
        <v>70</v>
      </c>
      <c r="I590" s="57">
        <v>35</v>
      </c>
      <c r="J590" s="9">
        <v>71</v>
      </c>
      <c r="K590" s="37">
        <f t="shared" si="44"/>
        <v>246</v>
      </c>
      <c r="L590" s="7" t="str">
        <f>VLOOKUP(M590,'Convert table'!$A$1:$B$15,2,0)</f>
        <v>Trung cấp</v>
      </c>
      <c r="M590" s="8" t="str">
        <f t="shared" si="45"/>
        <v>B1.4</v>
      </c>
      <c r="N590" s="58" t="str">
        <f>VLOOKUP(M590,'Convert table'!$A$1:$C$15,3,0)</f>
        <v>VNU-ETP 8</v>
      </c>
    </row>
    <row r="591" spans="1:14" ht="18" customHeight="1" x14ac:dyDescent="0.25">
      <c r="A591" s="7">
        <v>581</v>
      </c>
      <c r="B591" s="48" t="s">
        <v>2295</v>
      </c>
      <c r="C591" s="49" t="s">
        <v>151</v>
      </c>
      <c r="D591" s="50" t="s">
        <v>3639</v>
      </c>
      <c r="E591" s="50" t="s">
        <v>3640</v>
      </c>
      <c r="F591" s="50" t="s">
        <v>3641</v>
      </c>
      <c r="G591" s="47">
        <v>36</v>
      </c>
      <c r="H591" s="47">
        <v>30</v>
      </c>
      <c r="I591" s="70"/>
      <c r="J591" s="70"/>
      <c r="K591" s="37">
        <f t="shared" si="44"/>
        <v>66</v>
      </c>
      <c r="L591" s="7" t="str">
        <f>VLOOKUP(M591,'Convert table'!$A$1:$B$15,2,0)</f>
        <v>Khởi đầu</v>
      </c>
      <c r="M591" s="8" t="str">
        <f t="shared" si="45"/>
        <v>A1.1</v>
      </c>
      <c r="N591" s="58" t="str">
        <f>VLOOKUP(M591,'Convert table'!$A$1:$C$15,3,0)</f>
        <v>VNU-ETP 1</v>
      </c>
    </row>
    <row r="592" spans="1:14" ht="18" customHeight="1" x14ac:dyDescent="0.25">
      <c r="A592" s="7">
        <v>582</v>
      </c>
      <c r="B592" s="48" t="s">
        <v>155</v>
      </c>
      <c r="C592" s="49" t="s">
        <v>127</v>
      </c>
      <c r="D592" s="50" t="s">
        <v>3533</v>
      </c>
      <c r="E592" s="50" t="s">
        <v>3534</v>
      </c>
      <c r="F592" s="50" t="s">
        <v>3535</v>
      </c>
      <c r="G592" s="47">
        <v>27</v>
      </c>
      <c r="H592" s="47">
        <v>22</v>
      </c>
      <c r="I592" s="9">
        <v>0</v>
      </c>
      <c r="J592" s="9">
        <v>0</v>
      </c>
      <c r="K592" s="37">
        <f t="shared" si="44"/>
        <v>49</v>
      </c>
      <c r="L592" s="7" t="str">
        <f>VLOOKUP(M592,'Convert table'!$A$1:$B$15,2,0)</f>
        <v>Khởi đầu</v>
      </c>
      <c r="M592" s="8" t="str">
        <f t="shared" si="45"/>
        <v>A1.1</v>
      </c>
      <c r="N592" s="58" t="str">
        <f>VLOOKUP(M592,'Convert table'!$A$1:$C$15,3,0)</f>
        <v>VNU-ETP 1</v>
      </c>
    </row>
    <row r="593" spans="1:14" ht="18" customHeight="1" x14ac:dyDescent="0.25">
      <c r="A593" s="7">
        <v>583</v>
      </c>
      <c r="B593" s="48" t="s">
        <v>3598</v>
      </c>
      <c r="C593" s="49" t="s">
        <v>146</v>
      </c>
      <c r="D593" s="50" t="s">
        <v>837</v>
      </c>
      <c r="E593" s="50" t="s">
        <v>3614</v>
      </c>
      <c r="F593" s="50" t="s">
        <v>3615</v>
      </c>
      <c r="G593" s="47">
        <v>39</v>
      </c>
      <c r="H593" s="47">
        <v>35</v>
      </c>
      <c r="I593" s="9">
        <v>11</v>
      </c>
      <c r="J593" s="9">
        <v>20</v>
      </c>
      <c r="K593" s="37">
        <f t="shared" si="44"/>
        <v>105</v>
      </c>
      <c r="L593" s="7" t="str">
        <f>VLOOKUP(M593,'Convert table'!$A$1:$B$15,2,0)</f>
        <v>Sơ cấp</v>
      </c>
      <c r="M593" s="8" t="str">
        <f t="shared" si="45"/>
        <v>A2.1</v>
      </c>
      <c r="N593" s="58" t="str">
        <f>VLOOKUP(M593,'Convert table'!$A$1:$C$15,3,0)</f>
        <v>VNU-ETP 3</v>
      </c>
    </row>
    <row r="594" spans="1:14" ht="18" customHeight="1" x14ac:dyDescent="0.25">
      <c r="A594" s="7">
        <v>584</v>
      </c>
      <c r="B594" s="48" t="s">
        <v>3539</v>
      </c>
      <c r="C594" s="49" t="s">
        <v>154</v>
      </c>
      <c r="D594" s="50" t="s">
        <v>1965</v>
      </c>
      <c r="E594" s="50" t="s">
        <v>3540</v>
      </c>
      <c r="F594" s="50" t="s">
        <v>3541</v>
      </c>
      <c r="G594" s="47">
        <v>72</v>
      </c>
      <c r="H594" s="47">
        <v>28</v>
      </c>
      <c r="I594" s="9">
        <v>29</v>
      </c>
      <c r="J594" s="9">
        <v>15</v>
      </c>
      <c r="K594" s="37">
        <f t="shared" si="44"/>
        <v>144</v>
      </c>
      <c r="L594" s="7" t="str">
        <f>VLOOKUP(M594,'Convert table'!$A$1:$B$15,2,0)</f>
        <v>Sơ cấp</v>
      </c>
      <c r="M594" s="8" t="str">
        <f t="shared" si="45"/>
        <v>A2.2</v>
      </c>
      <c r="N594" s="58" t="str">
        <f>VLOOKUP(M594,'Convert table'!$A$1:$C$15,3,0)</f>
        <v>VNU-ETP 4</v>
      </c>
    </row>
    <row r="595" spans="1:14" ht="17.25" customHeight="1" x14ac:dyDescent="0.25">
      <c r="N595" s="11"/>
    </row>
    <row r="596" spans="1:14" ht="17.25" customHeight="1" x14ac:dyDescent="0.25">
      <c r="A596" s="112" t="s">
        <v>3649</v>
      </c>
      <c r="N596" s="11"/>
    </row>
    <row r="597" spans="1:14" ht="17.25" customHeight="1" x14ac:dyDescent="0.25">
      <c r="A597" s="112" t="s">
        <v>3646</v>
      </c>
      <c r="N597" s="11"/>
    </row>
    <row r="598" spans="1:14" ht="17.25" customHeight="1" thickBot="1" x14ac:dyDescent="0.3">
      <c r="B598" s="13"/>
      <c r="C598" s="2"/>
      <c r="D598" s="2"/>
      <c r="E598" s="13"/>
      <c r="F598" s="13"/>
      <c r="G598" s="13"/>
      <c r="H598" s="13"/>
      <c r="I598" s="13"/>
      <c r="J598" s="13"/>
      <c r="K598" s="111" t="s">
        <v>3645</v>
      </c>
      <c r="L598" s="111"/>
      <c r="M598" s="111"/>
      <c r="N598" s="111"/>
    </row>
    <row r="599" spans="1:14" ht="17.25" customHeight="1" x14ac:dyDescent="0.25">
      <c r="B599" s="93" t="s">
        <v>88</v>
      </c>
      <c r="C599" s="62" t="s">
        <v>109</v>
      </c>
      <c r="D599" s="15">
        <f>COUNTIF($M$11:$M$594,"A1.1")</f>
        <v>156</v>
      </c>
      <c r="E599" s="38"/>
      <c r="F599" s="16" t="s">
        <v>105</v>
      </c>
      <c r="G599" s="15">
        <f>COUNTIF($M$11:$M$594,"B1.1")</f>
        <v>45</v>
      </c>
      <c r="H599" s="77" t="s">
        <v>99</v>
      </c>
      <c r="I599" s="78"/>
      <c r="J599" s="15">
        <f>COUNTIF($M$11:$M$594,"C1.1")</f>
        <v>1</v>
      </c>
      <c r="K599" s="83" t="s">
        <v>96</v>
      </c>
      <c r="L599" s="84"/>
      <c r="M599" s="84"/>
      <c r="N599" s="84"/>
    </row>
    <row r="600" spans="1:14" ht="17.25" customHeight="1" x14ac:dyDescent="0.25">
      <c r="B600" s="94"/>
      <c r="C600" s="61" t="s">
        <v>108</v>
      </c>
      <c r="D600" s="17">
        <f>COUNTIF($M$11:$M$594,"A1.2")</f>
        <v>110</v>
      </c>
      <c r="E600" s="39"/>
      <c r="F600" s="18" t="s">
        <v>104</v>
      </c>
      <c r="G600" s="17">
        <f>COUNTIF($M$11:$M$594,"B1.2")</f>
        <v>29</v>
      </c>
      <c r="H600" s="81" t="s">
        <v>98</v>
      </c>
      <c r="I600" s="82"/>
      <c r="J600" s="17">
        <f>COUNTIF($M$11:$M$594,"C1.2")</f>
        <v>1</v>
      </c>
      <c r="K600" s="83"/>
      <c r="L600" s="84"/>
      <c r="M600" s="84"/>
      <c r="N600" s="84"/>
    </row>
    <row r="601" spans="1:14" ht="17.25" customHeight="1" x14ac:dyDescent="0.25">
      <c r="A601" s="2"/>
      <c r="B601" s="94"/>
      <c r="C601" s="19" t="s">
        <v>107</v>
      </c>
      <c r="D601" s="17">
        <f>COUNTIF($M$11:$M$594,"A2.1")</f>
        <v>101</v>
      </c>
      <c r="E601" s="40"/>
      <c r="F601" s="21" t="s">
        <v>103</v>
      </c>
      <c r="G601" s="17">
        <f>COUNTIF($M$11:$M$594,"B1.3")</f>
        <v>23</v>
      </c>
      <c r="H601" s="81" t="s">
        <v>110</v>
      </c>
      <c r="I601" s="82"/>
      <c r="J601" s="20">
        <f>COUNTIF($M$11:$M$594,"C2.1")</f>
        <v>0</v>
      </c>
      <c r="K601" s="2"/>
    </row>
    <row r="602" spans="1:14" ht="17.25" customHeight="1" x14ac:dyDescent="0.25">
      <c r="A602" s="2"/>
      <c r="B602" s="94"/>
      <c r="C602" s="61" t="s">
        <v>106</v>
      </c>
      <c r="D602" s="17">
        <f>COUNTIF($M$11:$M$594,"A2.2")</f>
        <v>81</v>
      </c>
      <c r="E602" s="39"/>
      <c r="F602" s="18" t="s">
        <v>102</v>
      </c>
      <c r="G602" s="17">
        <f>COUNTIF($M$11:$M$594,"B1.4")</f>
        <v>11</v>
      </c>
      <c r="H602" s="81" t="s">
        <v>111</v>
      </c>
      <c r="I602" s="82"/>
      <c r="J602" s="17">
        <f>COUNTIF($M$11:$M$594,"C2.2")</f>
        <v>0</v>
      </c>
      <c r="K602" s="2"/>
    </row>
    <row r="603" spans="1:14" ht="17.25" customHeight="1" x14ac:dyDescent="0.25">
      <c r="A603" s="2"/>
      <c r="B603" s="94"/>
      <c r="C603" s="26"/>
      <c r="D603" s="17"/>
      <c r="E603" s="39"/>
      <c r="F603" s="18" t="s">
        <v>101</v>
      </c>
      <c r="G603" s="17">
        <f>COUNTIF($M$11:$M$594,"B2.1")</f>
        <v>4</v>
      </c>
      <c r="H603" s="79"/>
      <c r="I603" s="80"/>
      <c r="J603" s="22"/>
      <c r="K603" s="2"/>
    </row>
    <row r="604" spans="1:14" ht="17.25" customHeight="1" thickBot="1" x14ac:dyDescent="0.3">
      <c r="A604" s="2"/>
      <c r="B604" s="95"/>
      <c r="C604" s="27"/>
      <c r="D604" s="24"/>
      <c r="E604" s="41"/>
      <c r="F604" s="23" t="s">
        <v>100</v>
      </c>
      <c r="G604" s="24">
        <f>COUNTIF($M$11:$M$594,"B2.2")</f>
        <v>4</v>
      </c>
      <c r="H604" s="91"/>
      <c r="I604" s="92"/>
      <c r="J604" s="25"/>
      <c r="K604" s="83" t="s">
        <v>97</v>
      </c>
      <c r="L604" s="84"/>
      <c r="M604" s="84"/>
      <c r="N604" s="84"/>
    </row>
    <row r="605" spans="1:14" ht="17.25" customHeight="1" x14ac:dyDescent="0.25">
      <c r="A605" s="2"/>
      <c r="N605" s="59"/>
    </row>
    <row r="606" spans="1:14" ht="17.25" customHeight="1" x14ac:dyDescent="0.25">
      <c r="A606" s="2"/>
      <c r="N606" s="11"/>
    </row>
    <row r="607" spans="1:14" ht="17.25" customHeight="1" x14ac:dyDescent="0.25">
      <c r="A607" s="2"/>
      <c r="N607" s="11"/>
    </row>
    <row r="608" spans="1:14" ht="17.25" customHeight="1" x14ac:dyDescent="0.25">
      <c r="A608" s="2"/>
      <c r="N608" s="11"/>
    </row>
    <row r="609" spans="1:14" ht="17.25" customHeight="1" x14ac:dyDescent="0.25">
      <c r="A609" s="2"/>
      <c r="N609" s="11"/>
    </row>
    <row r="610" spans="1:14" ht="17.25" customHeight="1" x14ac:dyDescent="0.25">
      <c r="A610" s="2"/>
      <c r="N610" s="11"/>
    </row>
    <row r="611" spans="1:14" ht="17.25" customHeight="1" x14ac:dyDescent="0.25">
      <c r="A611" s="2"/>
      <c r="N611" s="11"/>
    </row>
    <row r="612" spans="1:14" ht="17.25" customHeight="1" x14ac:dyDescent="0.25">
      <c r="A612" s="2"/>
      <c r="N612" s="11"/>
    </row>
    <row r="613" spans="1:14" ht="17.25" customHeight="1" x14ac:dyDescent="0.25">
      <c r="A613" s="2"/>
      <c r="N613" s="11"/>
    </row>
    <row r="614" spans="1:14" ht="17.25" customHeight="1" x14ac:dyDescent="0.25">
      <c r="A614" s="2"/>
      <c r="N614" s="11"/>
    </row>
    <row r="615" spans="1:14" ht="17.25" customHeight="1" x14ac:dyDescent="0.25">
      <c r="A615" s="2"/>
      <c r="N615" s="11"/>
    </row>
    <row r="616" spans="1:14" ht="17.25" customHeight="1" x14ac:dyDescent="0.25">
      <c r="A616" s="2"/>
      <c r="N616" s="11"/>
    </row>
    <row r="617" spans="1:14" ht="17.25" customHeight="1" x14ac:dyDescent="0.25">
      <c r="A617" s="2"/>
      <c r="B617" s="2"/>
      <c r="C617" s="2"/>
      <c r="D617" s="2"/>
      <c r="E617" s="2"/>
      <c r="F617" s="2"/>
      <c r="K617" s="2"/>
      <c r="L617" s="2"/>
      <c r="N617" s="11"/>
    </row>
    <row r="618" spans="1:14" ht="17.25" customHeight="1" x14ac:dyDescent="0.25">
      <c r="A618" s="2"/>
      <c r="B618" s="2"/>
      <c r="C618" s="2"/>
      <c r="D618" s="2"/>
      <c r="E618" s="2"/>
      <c r="F618" s="2"/>
      <c r="K618" s="2"/>
      <c r="L618" s="2"/>
      <c r="N618" s="11"/>
    </row>
    <row r="619" spans="1:14" ht="17.25" customHeight="1" x14ac:dyDescent="0.25">
      <c r="A619" s="2"/>
      <c r="B619" s="2"/>
      <c r="C619" s="2"/>
      <c r="D619" s="2"/>
      <c r="E619" s="2"/>
      <c r="F619" s="2"/>
      <c r="K619" s="2"/>
      <c r="L619" s="2"/>
      <c r="N619" s="11"/>
    </row>
    <row r="620" spans="1:14" ht="17.25" customHeight="1" x14ac:dyDescent="0.25">
      <c r="A620" s="2"/>
      <c r="B620" s="2"/>
      <c r="C620" s="2"/>
      <c r="D620" s="2"/>
      <c r="E620" s="2"/>
      <c r="F620" s="2"/>
      <c r="K620" s="2"/>
      <c r="L620" s="2"/>
      <c r="N620" s="11"/>
    </row>
    <row r="621" spans="1:14" ht="17.25" customHeight="1" x14ac:dyDescent="0.25">
      <c r="A621" s="2"/>
      <c r="B621" s="2"/>
      <c r="C621" s="2"/>
      <c r="D621" s="2"/>
      <c r="E621" s="2"/>
      <c r="F621" s="2"/>
      <c r="K621" s="2"/>
      <c r="L621" s="2"/>
      <c r="N621" s="11"/>
    </row>
    <row r="622" spans="1:14" ht="17.25" customHeight="1" x14ac:dyDescent="0.25">
      <c r="A622" s="2"/>
      <c r="B622" s="2"/>
      <c r="C622" s="2"/>
      <c r="D622" s="2"/>
      <c r="E622" s="2"/>
      <c r="F622" s="2"/>
      <c r="K622" s="2"/>
      <c r="L622" s="2"/>
      <c r="N622" s="11"/>
    </row>
    <row r="623" spans="1:14" ht="17.25" customHeight="1" x14ac:dyDescent="0.25">
      <c r="A623" s="2"/>
      <c r="B623" s="2"/>
      <c r="C623" s="2"/>
      <c r="D623" s="2"/>
      <c r="E623" s="2"/>
      <c r="F623" s="2"/>
      <c r="K623" s="2"/>
      <c r="L623" s="2"/>
      <c r="N623" s="11"/>
    </row>
    <row r="624" spans="1:14" ht="17.25" customHeight="1" x14ac:dyDescent="0.25">
      <c r="A624" s="2"/>
      <c r="B624" s="2"/>
      <c r="C624" s="2"/>
      <c r="D624" s="2"/>
      <c r="E624" s="2"/>
      <c r="F624" s="2"/>
      <c r="K624" s="2"/>
      <c r="L624" s="2"/>
      <c r="N624" s="11"/>
    </row>
    <row r="625" spans="1:14" ht="17.25" customHeight="1" x14ac:dyDescent="0.25">
      <c r="A625" s="2"/>
      <c r="B625" s="2"/>
      <c r="C625" s="2"/>
      <c r="D625" s="2"/>
      <c r="E625" s="2"/>
      <c r="F625" s="2"/>
      <c r="K625" s="2"/>
      <c r="L625" s="2"/>
      <c r="N625" s="11"/>
    </row>
    <row r="626" spans="1:14" ht="17.25" customHeight="1" x14ac:dyDescent="0.25">
      <c r="A626" s="2"/>
      <c r="B626" s="2"/>
      <c r="C626" s="2"/>
      <c r="D626" s="2"/>
      <c r="E626" s="2"/>
      <c r="F626" s="2"/>
      <c r="K626" s="2"/>
      <c r="L626" s="2"/>
      <c r="N626" s="11"/>
    </row>
    <row r="627" spans="1:14" ht="17.25" customHeight="1" x14ac:dyDescent="0.25">
      <c r="A627" s="2"/>
      <c r="B627" s="2"/>
      <c r="C627" s="2"/>
      <c r="D627" s="2"/>
      <c r="E627" s="2"/>
      <c r="F627" s="2"/>
      <c r="K627" s="2"/>
      <c r="L627" s="2"/>
      <c r="N627" s="11"/>
    </row>
    <row r="628" spans="1:14" ht="17.25" customHeight="1" x14ac:dyDescent="0.25">
      <c r="A628" s="2"/>
      <c r="B628" s="2"/>
      <c r="C628" s="2"/>
      <c r="D628" s="2"/>
      <c r="E628" s="2"/>
      <c r="F628" s="2"/>
      <c r="K628" s="2"/>
      <c r="L628" s="2"/>
      <c r="N628" s="11"/>
    </row>
    <row r="629" spans="1:14" ht="17.25" customHeight="1" x14ac:dyDescent="0.25">
      <c r="A629" s="2"/>
      <c r="B629" s="2"/>
      <c r="C629" s="2"/>
      <c r="D629" s="2"/>
      <c r="E629" s="2"/>
      <c r="F629" s="2"/>
      <c r="K629" s="2"/>
      <c r="L629" s="2"/>
      <c r="N629" s="11"/>
    </row>
    <row r="630" spans="1:14" ht="17.25" customHeight="1" x14ac:dyDescent="0.25">
      <c r="A630" s="2"/>
      <c r="B630" s="2"/>
      <c r="C630" s="2"/>
      <c r="D630" s="2"/>
      <c r="E630" s="2"/>
      <c r="F630" s="2"/>
      <c r="K630" s="2"/>
      <c r="L630" s="2"/>
      <c r="N630" s="11"/>
    </row>
    <row r="631" spans="1:14" ht="17.25" customHeight="1" x14ac:dyDescent="0.25">
      <c r="A631" s="2"/>
      <c r="B631" s="2"/>
      <c r="C631" s="2"/>
      <c r="D631" s="2"/>
      <c r="E631" s="2"/>
      <c r="F631" s="2"/>
      <c r="K631" s="2"/>
      <c r="L631" s="2"/>
      <c r="N631" s="11"/>
    </row>
    <row r="632" spans="1:14" ht="17.25" customHeight="1" x14ac:dyDescent="0.25">
      <c r="A632" s="2"/>
      <c r="B632" s="2"/>
      <c r="C632" s="2"/>
      <c r="D632" s="2"/>
      <c r="E632" s="2"/>
      <c r="F632" s="2"/>
      <c r="K632" s="2"/>
      <c r="L632" s="2"/>
      <c r="N632" s="11"/>
    </row>
    <row r="633" spans="1:14" ht="17.25" customHeight="1" x14ac:dyDescent="0.25">
      <c r="A633" s="2"/>
      <c r="B633" s="2"/>
      <c r="C633" s="2"/>
      <c r="D633" s="2"/>
      <c r="E633" s="2"/>
      <c r="F633" s="2"/>
      <c r="K633" s="2"/>
      <c r="L633" s="2"/>
      <c r="N633" s="11"/>
    </row>
    <row r="634" spans="1:14" ht="17.25" customHeight="1" x14ac:dyDescent="0.25">
      <c r="A634" s="2"/>
      <c r="B634" s="2"/>
      <c r="C634" s="2"/>
      <c r="D634" s="2"/>
      <c r="E634" s="2"/>
      <c r="F634" s="2"/>
      <c r="K634" s="2"/>
      <c r="L634" s="2"/>
      <c r="N634" s="11"/>
    </row>
    <row r="635" spans="1:14" ht="17.25" customHeight="1" x14ac:dyDescent="0.25">
      <c r="A635" s="2"/>
      <c r="B635" s="2"/>
      <c r="C635" s="2"/>
      <c r="D635" s="2"/>
      <c r="E635" s="2"/>
      <c r="F635" s="2"/>
      <c r="K635" s="2"/>
      <c r="L635" s="2"/>
      <c r="N635" s="11"/>
    </row>
    <row r="636" spans="1:14" ht="17.25" customHeight="1" x14ac:dyDescent="0.25">
      <c r="A636" s="2"/>
      <c r="B636" s="2"/>
      <c r="C636" s="2"/>
      <c r="D636" s="2"/>
      <c r="E636" s="2"/>
      <c r="F636" s="2"/>
      <c r="K636" s="2"/>
      <c r="L636" s="2"/>
      <c r="N636" s="11"/>
    </row>
    <row r="637" spans="1:14" ht="17.25" customHeight="1" x14ac:dyDescent="0.25">
      <c r="A637" s="2"/>
      <c r="B637" s="2"/>
      <c r="C637" s="2"/>
      <c r="D637" s="2"/>
      <c r="E637" s="2"/>
      <c r="F637" s="2"/>
      <c r="K637" s="2"/>
      <c r="L637" s="2"/>
      <c r="N637" s="11"/>
    </row>
    <row r="638" spans="1:14" ht="17.25" customHeight="1" x14ac:dyDescent="0.25">
      <c r="A638" s="2"/>
      <c r="B638" s="2"/>
      <c r="C638" s="2"/>
      <c r="D638" s="2"/>
      <c r="E638" s="2"/>
      <c r="F638" s="2"/>
      <c r="K638" s="2"/>
      <c r="L638" s="2"/>
      <c r="N638" s="11"/>
    </row>
    <row r="639" spans="1:14" ht="17.25" customHeight="1" x14ac:dyDescent="0.25">
      <c r="A639" s="2"/>
      <c r="B639" s="2"/>
      <c r="C639" s="2"/>
      <c r="D639" s="2"/>
      <c r="E639" s="2"/>
      <c r="F639" s="2"/>
      <c r="K639" s="2"/>
      <c r="L639" s="2"/>
      <c r="N639" s="11"/>
    </row>
    <row r="640" spans="1:14" ht="17.25" customHeight="1" x14ac:dyDescent="0.25">
      <c r="A640" s="2"/>
      <c r="B640" s="2"/>
      <c r="C640" s="2"/>
      <c r="D640" s="2"/>
      <c r="E640" s="2"/>
      <c r="F640" s="2"/>
      <c r="K640" s="2"/>
      <c r="L640" s="2"/>
      <c r="N640" s="11"/>
    </row>
    <row r="641" spans="1:14" ht="17.25" customHeight="1" x14ac:dyDescent="0.25">
      <c r="A641" s="2"/>
      <c r="B641" s="2"/>
      <c r="C641" s="2"/>
      <c r="D641" s="2"/>
      <c r="E641" s="2"/>
      <c r="F641" s="2"/>
      <c r="K641" s="2"/>
      <c r="L641" s="2"/>
      <c r="N641" s="11"/>
    </row>
    <row r="642" spans="1:14" ht="17.25" customHeight="1" x14ac:dyDescent="0.25">
      <c r="A642" s="2"/>
      <c r="B642" s="2"/>
      <c r="C642" s="2"/>
      <c r="D642" s="2"/>
      <c r="E642" s="2"/>
      <c r="F642" s="2"/>
      <c r="K642" s="2"/>
      <c r="L642" s="2"/>
      <c r="N642" s="11"/>
    </row>
    <row r="643" spans="1:14" ht="17.25" customHeight="1" x14ac:dyDescent="0.25">
      <c r="A643" s="2"/>
      <c r="B643" s="2"/>
      <c r="C643" s="2"/>
      <c r="D643" s="2"/>
      <c r="E643" s="2"/>
      <c r="F643" s="2"/>
      <c r="K643" s="2"/>
      <c r="L643" s="2"/>
      <c r="N643" s="11"/>
    </row>
    <row r="644" spans="1:14" ht="17.25" customHeight="1" x14ac:dyDescent="0.25">
      <c r="A644" s="2"/>
      <c r="B644" s="2"/>
      <c r="C644" s="2"/>
      <c r="D644" s="2"/>
      <c r="E644" s="2"/>
      <c r="F644" s="2"/>
      <c r="K644" s="2"/>
      <c r="L644" s="2"/>
      <c r="N644" s="11"/>
    </row>
    <row r="645" spans="1:14" ht="17.25" customHeight="1" x14ac:dyDescent="0.25">
      <c r="A645" s="2"/>
      <c r="B645" s="2"/>
      <c r="C645" s="2"/>
      <c r="D645" s="2"/>
      <c r="E645" s="2"/>
      <c r="F645" s="2"/>
      <c r="K645" s="2"/>
      <c r="L645" s="2"/>
      <c r="N645" s="11"/>
    </row>
    <row r="646" spans="1:14" ht="17.25" customHeight="1" x14ac:dyDescent="0.25">
      <c r="A646" s="2"/>
      <c r="B646" s="2"/>
      <c r="C646" s="2"/>
      <c r="D646" s="2"/>
      <c r="E646" s="2"/>
      <c r="F646" s="2"/>
      <c r="K646" s="2"/>
      <c r="L646" s="2"/>
      <c r="N646" s="11"/>
    </row>
    <row r="647" spans="1:14" ht="17.25" customHeight="1" x14ac:dyDescent="0.25">
      <c r="A647" s="2"/>
      <c r="B647" s="2"/>
      <c r="C647" s="2"/>
      <c r="D647" s="2"/>
      <c r="E647" s="2"/>
      <c r="F647" s="2"/>
      <c r="K647" s="2"/>
      <c r="L647" s="2"/>
      <c r="N647" s="11"/>
    </row>
    <row r="648" spans="1:14" ht="17.25" customHeight="1" x14ac:dyDescent="0.25">
      <c r="A648" s="2"/>
      <c r="B648" s="2"/>
      <c r="C648" s="2"/>
      <c r="D648" s="2"/>
      <c r="E648" s="2"/>
      <c r="F648" s="2"/>
      <c r="K648" s="2"/>
      <c r="L648" s="2"/>
      <c r="N648" s="11"/>
    </row>
    <row r="649" spans="1:14" ht="17.25" customHeight="1" x14ac:dyDescent="0.25">
      <c r="A649" s="2"/>
      <c r="B649" s="2"/>
      <c r="C649" s="2"/>
      <c r="D649" s="2"/>
      <c r="E649" s="2"/>
      <c r="F649" s="2"/>
      <c r="K649" s="2"/>
      <c r="L649" s="2"/>
      <c r="N649" s="11"/>
    </row>
    <row r="650" spans="1:14" ht="17.25" customHeight="1" x14ac:dyDescent="0.25">
      <c r="A650" s="2"/>
      <c r="B650" s="2"/>
      <c r="C650" s="2"/>
      <c r="D650" s="2"/>
      <c r="E650" s="2"/>
      <c r="F650" s="2"/>
      <c r="K650" s="2"/>
      <c r="L650" s="2"/>
      <c r="N650" s="11"/>
    </row>
    <row r="651" spans="1:14" ht="17.25" customHeight="1" x14ac:dyDescent="0.25">
      <c r="A651" s="2"/>
      <c r="B651" s="2"/>
      <c r="C651" s="2"/>
      <c r="D651" s="2"/>
      <c r="E651" s="2"/>
      <c r="F651" s="2"/>
      <c r="K651" s="2"/>
      <c r="L651" s="2"/>
      <c r="N651" s="11"/>
    </row>
    <row r="652" spans="1:14" ht="17.25" customHeight="1" x14ac:dyDescent="0.25">
      <c r="A652" s="2"/>
      <c r="B652" s="2"/>
      <c r="C652" s="2"/>
      <c r="D652" s="2"/>
      <c r="E652" s="2"/>
      <c r="F652" s="2"/>
      <c r="K652" s="2"/>
      <c r="L652" s="2"/>
      <c r="N652" s="11"/>
    </row>
    <row r="653" spans="1:14" ht="17.25" customHeight="1" x14ac:dyDescent="0.25">
      <c r="A653" s="2"/>
      <c r="B653" s="2"/>
      <c r="C653" s="2"/>
      <c r="D653" s="2"/>
      <c r="E653" s="2"/>
      <c r="F653" s="2"/>
      <c r="K653" s="2"/>
      <c r="L653" s="2"/>
      <c r="N653" s="11"/>
    </row>
    <row r="654" spans="1:14" ht="17.25" customHeight="1" x14ac:dyDescent="0.25">
      <c r="A654" s="2"/>
      <c r="B654" s="2"/>
      <c r="C654" s="2"/>
      <c r="D654" s="2"/>
      <c r="E654" s="2"/>
      <c r="F654" s="2"/>
      <c r="K654" s="2"/>
      <c r="L654" s="2"/>
      <c r="N654" s="11"/>
    </row>
    <row r="655" spans="1:14" ht="17.25" customHeight="1" x14ac:dyDescent="0.25">
      <c r="A655" s="2"/>
      <c r="B655" s="2"/>
      <c r="C655" s="2"/>
      <c r="D655" s="2"/>
      <c r="E655" s="2"/>
      <c r="F655" s="2"/>
      <c r="K655" s="2"/>
      <c r="L655" s="2"/>
      <c r="N655" s="11"/>
    </row>
    <row r="656" spans="1:14" ht="17.25" customHeight="1" x14ac:dyDescent="0.25">
      <c r="A656" s="2"/>
      <c r="B656" s="2"/>
      <c r="C656" s="2"/>
      <c r="D656" s="2"/>
      <c r="E656" s="2"/>
      <c r="F656" s="2"/>
      <c r="K656" s="2"/>
      <c r="L656" s="2"/>
      <c r="N656" s="11"/>
    </row>
    <row r="657" spans="1:14" ht="17.25" customHeight="1" x14ac:dyDescent="0.25">
      <c r="A657" s="2"/>
      <c r="B657" s="2"/>
      <c r="C657" s="2"/>
      <c r="D657" s="2"/>
      <c r="E657" s="2"/>
      <c r="F657" s="2"/>
      <c r="K657" s="2"/>
      <c r="L657" s="2"/>
      <c r="N657" s="11"/>
    </row>
    <row r="658" spans="1:14" ht="17.25" customHeight="1" x14ac:dyDescent="0.25">
      <c r="A658" s="2"/>
      <c r="B658" s="2"/>
      <c r="C658" s="2"/>
      <c r="D658" s="2"/>
      <c r="E658" s="2"/>
      <c r="F658" s="2"/>
      <c r="K658" s="2"/>
      <c r="L658" s="2"/>
      <c r="N658" s="11"/>
    </row>
    <row r="659" spans="1:14" ht="17.25" customHeight="1" x14ac:dyDescent="0.25">
      <c r="A659" s="2"/>
      <c r="B659" s="2"/>
      <c r="C659" s="2"/>
      <c r="D659" s="2"/>
      <c r="E659" s="2"/>
      <c r="F659" s="2"/>
      <c r="K659" s="2"/>
      <c r="L659" s="2"/>
      <c r="N659" s="11"/>
    </row>
    <row r="660" spans="1:14" ht="17.25" customHeight="1" x14ac:dyDescent="0.25">
      <c r="A660" s="2"/>
      <c r="B660" s="2"/>
      <c r="C660" s="2"/>
      <c r="D660" s="2"/>
      <c r="E660" s="2"/>
      <c r="F660" s="2"/>
      <c r="K660" s="2"/>
      <c r="L660" s="2"/>
      <c r="N660" s="11"/>
    </row>
    <row r="661" spans="1:14" ht="17.25" customHeight="1" x14ac:dyDescent="0.25">
      <c r="A661" s="2"/>
      <c r="B661" s="2"/>
      <c r="C661" s="2"/>
      <c r="D661" s="2"/>
      <c r="E661" s="2"/>
      <c r="F661" s="2"/>
      <c r="K661" s="2"/>
      <c r="L661" s="2"/>
      <c r="N661" s="11"/>
    </row>
    <row r="662" spans="1:14" ht="17.25" customHeight="1" x14ac:dyDescent="0.25">
      <c r="A662" s="2"/>
      <c r="B662" s="2"/>
      <c r="C662" s="2"/>
      <c r="D662" s="2"/>
      <c r="E662" s="2"/>
      <c r="F662" s="2"/>
      <c r="K662" s="2"/>
      <c r="L662" s="2"/>
      <c r="N662" s="11"/>
    </row>
    <row r="663" spans="1:14" ht="17.25" customHeight="1" x14ac:dyDescent="0.25">
      <c r="A663" s="2"/>
      <c r="B663" s="2"/>
      <c r="C663" s="2"/>
      <c r="D663" s="2"/>
      <c r="E663" s="2"/>
      <c r="F663" s="2"/>
      <c r="K663" s="2"/>
      <c r="L663" s="2"/>
      <c r="N663" s="11"/>
    </row>
    <row r="664" spans="1:14" ht="17.25" customHeight="1" x14ac:dyDescent="0.25">
      <c r="A664" s="2"/>
      <c r="B664" s="2"/>
      <c r="C664" s="2"/>
      <c r="D664" s="2"/>
      <c r="E664" s="2"/>
      <c r="F664" s="2"/>
      <c r="K664" s="2"/>
      <c r="L664" s="2"/>
      <c r="N664" s="11"/>
    </row>
    <row r="665" spans="1:14" ht="17.25" customHeight="1" x14ac:dyDescent="0.25">
      <c r="A665" s="2"/>
      <c r="B665" s="2"/>
      <c r="C665" s="2"/>
      <c r="D665" s="2"/>
      <c r="E665" s="2"/>
      <c r="F665" s="2"/>
      <c r="K665" s="2"/>
      <c r="L665" s="2"/>
      <c r="N665" s="11"/>
    </row>
    <row r="666" spans="1:14" ht="17.25" customHeight="1" x14ac:dyDescent="0.25">
      <c r="A666" s="2"/>
      <c r="B666" s="2"/>
      <c r="C666" s="2"/>
      <c r="D666" s="2"/>
      <c r="E666" s="2"/>
      <c r="F666" s="2"/>
      <c r="K666" s="2"/>
      <c r="L666" s="2"/>
      <c r="N666" s="11"/>
    </row>
    <row r="667" spans="1:14" ht="17.25" customHeight="1" x14ac:dyDescent="0.25">
      <c r="A667" s="2"/>
      <c r="B667" s="2"/>
      <c r="C667" s="2"/>
      <c r="D667" s="2"/>
      <c r="E667" s="2"/>
      <c r="F667" s="2"/>
      <c r="K667" s="2"/>
      <c r="L667" s="2"/>
      <c r="N667" s="11"/>
    </row>
    <row r="668" spans="1:14" ht="17.25" customHeight="1" x14ac:dyDescent="0.25">
      <c r="A668" s="2"/>
      <c r="B668" s="2"/>
      <c r="C668" s="2"/>
      <c r="D668" s="2"/>
      <c r="E668" s="2"/>
      <c r="F668" s="2"/>
      <c r="K668" s="2"/>
      <c r="L668" s="2"/>
      <c r="N668" s="11"/>
    </row>
    <row r="669" spans="1:14" ht="17.25" customHeight="1" x14ac:dyDescent="0.25">
      <c r="A669" s="2"/>
      <c r="B669" s="2"/>
      <c r="C669" s="2"/>
      <c r="D669" s="2"/>
      <c r="E669" s="2"/>
      <c r="F669" s="2"/>
      <c r="K669" s="2"/>
      <c r="L669" s="2"/>
      <c r="N669" s="11"/>
    </row>
    <row r="670" spans="1:14" ht="17.25" customHeight="1" x14ac:dyDescent="0.25">
      <c r="A670" s="2"/>
      <c r="B670" s="2"/>
      <c r="C670" s="2"/>
      <c r="D670" s="2"/>
      <c r="E670" s="2"/>
      <c r="F670" s="2"/>
      <c r="K670" s="2"/>
      <c r="L670" s="2"/>
      <c r="N670" s="11"/>
    </row>
    <row r="671" spans="1:14" ht="17.25" customHeight="1" x14ac:dyDescent="0.25">
      <c r="A671" s="2"/>
      <c r="B671" s="2"/>
      <c r="C671" s="2"/>
      <c r="D671" s="2"/>
      <c r="E671" s="2"/>
      <c r="F671" s="2"/>
      <c r="K671" s="2"/>
      <c r="L671" s="2"/>
      <c r="N671" s="11"/>
    </row>
    <row r="672" spans="1:14" ht="17.25" customHeight="1" x14ac:dyDescent="0.25">
      <c r="A672" s="2"/>
      <c r="B672" s="2"/>
      <c r="C672" s="2"/>
      <c r="D672" s="2"/>
      <c r="E672" s="2"/>
      <c r="F672" s="2"/>
      <c r="K672" s="2"/>
      <c r="L672" s="2"/>
      <c r="N672" s="11"/>
    </row>
    <row r="673" spans="1:14" ht="17.25" customHeight="1" x14ac:dyDescent="0.25">
      <c r="A673" s="2"/>
      <c r="B673" s="2"/>
      <c r="C673" s="2"/>
      <c r="D673" s="2"/>
      <c r="E673" s="2"/>
      <c r="F673" s="2"/>
      <c r="K673" s="2"/>
      <c r="L673" s="2"/>
      <c r="N673" s="11"/>
    </row>
    <row r="674" spans="1:14" ht="17.25" customHeight="1" x14ac:dyDescent="0.25">
      <c r="A674" s="2"/>
      <c r="B674" s="2"/>
      <c r="C674" s="2"/>
      <c r="D674" s="2"/>
      <c r="E674" s="2"/>
      <c r="F674" s="2"/>
      <c r="K674" s="2"/>
      <c r="L674" s="2"/>
      <c r="N674" s="11"/>
    </row>
    <row r="675" spans="1:14" ht="17.25" customHeight="1" x14ac:dyDescent="0.25">
      <c r="A675" s="2"/>
      <c r="B675" s="2"/>
      <c r="C675" s="2"/>
      <c r="D675" s="2"/>
      <c r="E675" s="2"/>
      <c r="F675" s="2"/>
      <c r="K675" s="2"/>
      <c r="L675" s="2"/>
      <c r="N675" s="11"/>
    </row>
    <row r="676" spans="1:14" ht="17.25" customHeight="1" x14ac:dyDescent="0.25">
      <c r="A676" s="2"/>
      <c r="B676" s="2"/>
      <c r="C676" s="2"/>
      <c r="D676" s="2"/>
      <c r="E676" s="2"/>
      <c r="F676" s="2"/>
      <c r="K676" s="2"/>
      <c r="L676" s="2"/>
      <c r="N676" s="11"/>
    </row>
    <row r="677" spans="1:14" ht="17.25" customHeight="1" x14ac:dyDescent="0.25">
      <c r="A677" s="2"/>
      <c r="B677" s="2"/>
      <c r="C677" s="2"/>
      <c r="D677" s="2"/>
      <c r="E677" s="2"/>
      <c r="F677" s="2"/>
      <c r="K677" s="2"/>
      <c r="L677" s="2"/>
      <c r="N677" s="11"/>
    </row>
    <row r="678" spans="1:14" ht="17.25" customHeight="1" x14ac:dyDescent="0.25">
      <c r="A678" s="2"/>
      <c r="B678" s="2"/>
      <c r="C678" s="2"/>
      <c r="D678" s="2"/>
      <c r="E678" s="2"/>
      <c r="F678" s="2"/>
      <c r="K678" s="2"/>
      <c r="L678" s="2"/>
      <c r="N678" s="11"/>
    </row>
    <row r="679" spans="1:14" ht="17.25" customHeight="1" x14ac:dyDescent="0.25">
      <c r="A679" s="2"/>
      <c r="B679" s="2"/>
      <c r="C679" s="2"/>
      <c r="D679" s="2"/>
      <c r="E679" s="2"/>
      <c r="F679" s="2"/>
      <c r="K679" s="2"/>
      <c r="L679" s="2"/>
      <c r="N679" s="11"/>
    </row>
    <row r="680" spans="1:14" ht="17.25" customHeight="1" x14ac:dyDescent="0.25">
      <c r="A680" s="2"/>
      <c r="B680" s="2"/>
      <c r="C680" s="2"/>
      <c r="D680" s="2"/>
      <c r="E680" s="2"/>
      <c r="F680" s="2"/>
      <c r="K680" s="2"/>
      <c r="L680" s="2"/>
      <c r="N680" s="11"/>
    </row>
    <row r="681" spans="1:14" ht="17.25" customHeight="1" x14ac:dyDescent="0.25">
      <c r="A681" s="2"/>
      <c r="B681" s="2"/>
      <c r="C681" s="2"/>
      <c r="D681" s="2"/>
      <c r="E681" s="2"/>
      <c r="F681" s="2"/>
      <c r="K681" s="2"/>
      <c r="L681" s="2"/>
      <c r="N681" s="11"/>
    </row>
    <row r="682" spans="1:14" ht="17.25" customHeight="1" x14ac:dyDescent="0.25">
      <c r="A682" s="2"/>
      <c r="B682" s="2"/>
      <c r="C682" s="2"/>
      <c r="D682" s="2"/>
      <c r="E682" s="2"/>
      <c r="F682" s="2"/>
      <c r="K682" s="2"/>
      <c r="L682" s="2"/>
      <c r="N682" s="11"/>
    </row>
    <row r="683" spans="1:14" ht="17.25" customHeight="1" x14ac:dyDescent="0.25">
      <c r="A683" s="2"/>
      <c r="B683" s="2"/>
      <c r="C683" s="2"/>
      <c r="D683" s="2"/>
      <c r="E683" s="2"/>
      <c r="F683" s="2"/>
      <c r="K683" s="2"/>
      <c r="L683" s="2"/>
      <c r="N683" s="11"/>
    </row>
    <row r="684" spans="1:14" ht="17.25" customHeight="1" x14ac:dyDescent="0.25">
      <c r="A684" s="2"/>
      <c r="B684" s="2"/>
      <c r="C684" s="2"/>
      <c r="D684" s="2"/>
      <c r="E684" s="2"/>
      <c r="F684" s="2"/>
      <c r="K684" s="2"/>
      <c r="L684" s="2"/>
      <c r="N684" s="11"/>
    </row>
    <row r="685" spans="1:14" ht="17.25" customHeight="1" x14ac:dyDescent="0.25">
      <c r="A685" s="2"/>
      <c r="B685" s="2"/>
      <c r="C685" s="2"/>
      <c r="D685" s="2"/>
      <c r="E685" s="2"/>
      <c r="F685" s="2"/>
      <c r="K685" s="2"/>
      <c r="L685" s="2"/>
      <c r="N685" s="11"/>
    </row>
    <row r="686" spans="1:14" ht="17.25" customHeight="1" x14ac:dyDescent="0.25">
      <c r="A686" s="2"/>
      <c r="B686" s="2"/>
      <c r="C686" s="2"/>
      <c r="D686" s="2"/>
      <c r="E686" s="2"/>
      <c r="F686" s="2"/>
      <c r="K686" s="2"/>
      <c r="L686" s="2"/>
      <c r="N686" s="11"/>
    </row>
    <row r="687" spans="1:14" ht="17.25" customHeight="1" x14ac:dyDescent="0.25">
      <c r="A687" s="2"/>
      <c r="B687" s="2"/>
      <c r="C687" s="2"/>
      <c r="D687" s="2"/>
      <c r="E687" s="2"/>
      <c r="F687" s="2"/>
      <c r="K687" s="2"/>
      <c r="L687" s="2"/>
      <c r="N687" s="11"/>
    </row>
    <row r="688" spans="1:14" ht="17.25" customHeight="1" x14ac:dyDescent="0.25">
      <c r="A688" s="2"/>
      <c r="B688" s="2"/>
      <c r="C688" s="2"/>
      <c r="D688" s="2"/>
      <c r="E688" s="2"/>
      <c r="F688" s="2"/>
      <c r="K688" s="2"/>
      <c r="L688" s="2"/>
      <c r="N688" s="11"/>
    </row>
    <row r="689" spans="1:14" ht="17.25" customHeight="1" x14ac:dyDescent="0.25">
      <c r="A689" s="2"/>
      <c r="B689" s="2"/>
      <c r="C689" s="2"/>
      <c r="D689" s="2"/>
      <c r="E689" s="2"/>
      <c r="F689" s="2"/>
      <c r="K689" s="2"/>
      <c r="L689" s="2"/>
      <c r="N689" s="11"/>
    </row>
    <row r="690" spans="1:14" ht="17.25" customHeight="1" x14ac:dyDescent="0.25">
      <c r="A690" s="2"/>
      <c r="B690" s="2"/>
      <c r="C690" s="2"/>
      <c r="D690" s="2"/>
      <c r="E690" s="2"/>
      <c r="F690" s="2"/>
      <c r="K690" s="2"/>
      <c r="L690" s="2"/>
      <c r="N690" s="11"/>
    </row>
    <row r="691" spans="1:14" ht="17.25" customHeight="1" x14ac:dyDescent="0.25">
      <c r="A691" s="2"/>
      <c r="B691" s="2"/>
      <c r="C691" s="2"/>
      <c r="D691" s="2"/>
      <c r="E691" s="2"/>
      <c r="F691" s="2"/>
      <c r="K691" s="2"/>
      <c r="L691" s="2"/>
      <c r="N691" s="11"/>
    </row>
    <row r="692" spans="1:14" ht="17.25" customHeight="1" x14ac:dyDescent="0.25">
      <c r="A692" s="2"/>
      <c r="B692" s="2"/>
      <c r="C692" s="2"/>
      <c r="D692" s="2"/>
      <c r="E692" s="2"/>
      <c r="F692" s="2"/>
      <c r="K692" s="2"/>
      <c r="L692" s="2"/>
      <c r="N692" s="11"/>
    </row>
    <row r="693" spans="1:14" ht="17.25" customHeight="1" x14ac:dyDescent="0.25">
      <c r="A693" s="2"/>
      <c r="B693" s="2"/>
      <c r="C693" s="2"/>
      <c r="D693" s="2"/>
      <c r="E693" s="2"/>
      <c r="F693" s="2"/>
      <c r="K693" s="2"/>
      <c r="L693" s="2"/>
      <c r="N693" s="11"/>
    </row>
    <row r="694" spans="1:14" ht="17.25" customHeight="1" x14ac:dyDescent="0.25">
      <c r="A694" s="2"/>
      <c r="B694" s="2"/>
      <c r="C694" s="2"/>
      <c r="D694" s="2"/>
      <c r="E694" s="2"/>
      <c r="F694" s="2"/>
      <c r="K694" s="2"/>
      <c r="L694" s="2"/>
      <c r="N694" s="11"/>
    </row>
    <row r="695" spans="1:14" ht="17.25" customHeight="1" x14ac:dyDescent="0.25">
      <c r="A695" s="2"/>
      <c r="B695" s="2"/>
      <c r="C695" s="2"/>
      <c r="D695" s="2"/>
      <c r="E695" s="2"/>
      <c r="F695" s="2"/>
      <c r="K695" s="2"/>
      <c r="L695" s="2"/>
      <c r="N695" s="11"/>
    </row>
    <row r="696" spans="1:14" ht="17.25" customHeight="1" x14ac:dyDescent="0.25">
      <c r="A696" s="2"/>
      <c r="B696" s="2"/>
      <c r="C696" s="2"/>
      <c r="D696" s="2"/>
      <c r="E696" s="2"/>
      <c r="F696" s="2"/>
      <c r="K696" s="2"/>
      <c r="L696" s="2"/>
      <c r="N696" s="11"/>
    </row>
    <row r="697" spans="1:14" ht="17.25" customHeight="1" x14ac:dyDescent="0.25">
      <c r="A697" s="2"/>
      <c r="B697" s="2"/>
      <c r="C697" s="2"/>
      <c r="D697" s="2"/>
      <c r="E697" s="2"/>
      <c r="F697" s="2"/>
      <c r="K697" s="2"/>
      <c r="L697" s="2"/>
      <c r="N697" s="11"/>
    </row>
    <row r="698" spans="1:14" ht="17.25" customHeight="1" x14ac:dyDescent="0.25">
      <c r="A698" s="2"/>
      <c r="B698" s="2"/>
      <c r="C698" s="2"/>
      <c r="D698" s="2"/>
      <c r="E698" s="2"/>
      <c r="F698" s="2"/>
      <c r="K698" s="2"/>
      <c r="L698" s="2"/>
      <c r="N698" s="11"/>
    </row>
    <row r="699" spans="1:14" ht="17.25" customHeight="1" x14ac:dyDescent="0.25">
      <c r="A699" s="2"/>
      <c r="B699" s="2"/>
      <c r="C699" s="2"/>
      <c r="D699" s="2"/>
      <c r="E699" s="2"/>
      <c r="F699" s="2"/>
      <c r="K699" s="2"/>
      <c r="L699" s="2"/>
      <c r="N699" s="11"/>
    </row>
    <row r="700" spans="1:14" ht="17.25" customHeight="1" x14ac:dyDescent="0.25">
      <c r="A700" s="2"/>
      <c r="B700" s="2"/>
      <c r="C700" s="2"/>
      <c r="D700" s="2"/>
      <c r="E700" s="2"/>
      <c r="F700" s="2"/>
      <c r="K700" s="2"/>
      <c r="L700" s="2"/>
      <c r="N700" s="11"/>
    </row>
    <row r="701" spans="1:14" ht="17.25" customHeight="1" x14ac:dyDescent="0.25">
      <c r="A701" s="2"/>
      <c r="B701" s="2"/>
      <c r="C701" s="2"/>
      <c r="D701" s="2"/>
      <c r="E701" s="2"/>
      <c r="F701" s="2"/>
      <c r="K701" s="2"/>
      <c r="L701" s="2"/>
      <c r="N701" s="11"/>
    </row>
    <row r="702" spans="1:14" ht="17.25" customHeight="1" x14ac:dyDescent="0.25">
      <c r="A702" s="2"/>
      <c r="B702" s="2"/>
      <c r="C702" s="2"/>
      <c r="D702" s="2"/>
      <c r="E702" s="2"/>
      <c r="F702" s="2"/>
      <c r="K702" s="2"/>
      <c r="L702" s="2"/>
      <c r="N702" s="11"/>
    </row>
    <row r="703" spans="1:14" ht="17.25" customHeight="1" x14ac:dyDescent="0.25">
      <c r="A703" s="2"/>
      <c r="B703" s="2"/>
      <c r="C703" s="2"/>
      <c r="D703" s="2"/>
      <c r="E703" s="2"/>
      <c r="F703" s="2"/>
      <c r="K703" s="2"/>
      <c r="L703" s="2"/>
      <c r="N703" s="11"/>
    </row>
    <row r="704" spans="1:14" ht="17.25" customHeight="1" x14ac:dyDescent="0.25">
      <c r="A704" s="2"/>
      <c r="B704" s="2"/>
      <c r="C704" s="2"/>
      <c r="D704" s="2"/>
      <c r="E704" s="2"/>
      <c r="F704" s="2"/>
      <c r="K704" s="2"/>
      <c r="L704" s="2"/>
      <c r="N704" s="11"/>
    </row>
    <row r="705" spans="1:14" ht="17.25" customHeight="1" x14ac:dyDescent="0.25">
      <c r="A705" s="2"/>
      <c r="B705" s="2"/>
      <c r="C705" s="2"/>
      <c r="D705" s="2"/>
      <c r="E705" s="2"/>
      <c r="F705" s="2"/>
      <c r="K705" s="2"/>
      <c r="L705" s="2"/>
      <c r="N705" s="11"/>
    </row>
    <row r="706" spans="1:14" ht="17.25" customHeight="1" x14ac:dyDescent="0.25">
      <c r="A706" s="2"/>
      <c r="B706" s="2"/>
      <c r="C706" s="2"/>
      <c r="D706" s="2"/>
      <c r="E706" s="2"/>
      <c r="F706" s="2"/>
      <c r="K706" s="2"/>
      <c r="L706" s="2"/>
      <c r="N706" s="11"/>
    </row>
    <row r="707" spans="1:14" ht="17.25" customHeight="1" x14ac:dyDescent="0.25">
      <c r="A707" s="2"/>
      <c r="B707" s="2"/>
      <c r="C707" s="2"/>
      <c r="D707" s="2"/>
      <c r="E707" s="2"/>
      <c r="F707" s="2"/>
      <c r="K707" s="2"/>
      <c r="L707" s="2"/>
      <c r="N707" s="11"/>
    </row>
  </sheetData>
  <sortState ref="B11:K594">
    <sortCondition ref="F11:F594"/>
  </sortState>
  <mergeCells count="48">
    <mergeCell ref="K598:N598"/>
    <mergeCell ref="B599:B604"/>
    <mergeCell ref="H599:I599"/>
    <mergeCell ref="K599:N599"/>
    <mergeCell ref="H600:I600"/>
    <mergeCell ref="K600:N600"/>
    <mergeCell ref="H601:I601"/>
    <mergeCell ref="H602:I602"/>
    <mergeCell ref="H603:I603"/>
    <mergeCell ref="H604:I604"/>
    <mergeCell ref="K604:N604"/>
    <mergeCell ref="A6:N6"/>
    <mergeCell ref="A7:N7"/>
    <mergeCell ref="A9:A10"/>
    <mergeCell ref="B9:B10"/>
    <mergeCell ref="C9:C10"/>
    <mergeCell ref="D9:D10"/>
    <mergeCell ref="E9:E10"/>
    <mergeCell ref="F9:F10"/>
    <mergeCell ref="G9:J9"/>
    <mergeCell ref="K9:K10"/>
    <mergeCell ref="L9:L10"/>
    <mergeCell ref="M9:M10"/>
    <mergeCell ref="N9:N10"/>
    <mergeCell ref="A5:N5"/>
    <mergeCell ref="A1:D1"/>
    <mergeCell ref="K1:N1"/>
    <mergeCell ref="A2:D2"/>
    <mergeCell ref="K2:N2"/>
    <mergeCell ref="A4:N4"/>
    <mergeCell ref="G19:K19"/>
    <mergeCell ref="G25:K25"/>
    <mergeCell ref="G41:K41"/>
    <mergeCell ref="G75:K75"/>
    <mergeCell ref="G103:K103"/>
    <mergeCell ref="G139:K139"/>
    <mergeCell ref="G182:K182"/>
    <mergeCell ref="G268:K268"/>
    <mergeCell ref="G354:K354"/>
    <mergeCell ref="G380:K380"/>
    <mergeCell ref="G570:K570"/>
    <mergeCell ref="G579:K579"/>
    <mergeCell ref="G587:K587"/>
    <mergeCell ref="G455:K455"/>
    <mergeCell ref="G497:K497"/>
    <mergeCell ref="G521:K521"/>
    <mergeCell ref="G525:K525"/>
    <mergeCell ref="G560:K560"/>
  </mergeCells>
  <pageMargins left="0.2" right="0.4" top="0.5" bottom="0.3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C5" sqref="C5"/>
    </sheetView>
  </sheetViews>
  <sheetFormatPr defaultColWidth="20.5703125" defaultRowHeight="24" customHeight="1" x14ac:dyDescent="0.25"/>
  <cols>
    <col min="1" max="1" width="11.7109375" style="34" customWidth="1"/>
    <col min="2" max="2" width="19.5703125" style="34" customWidth="1"/>
    <col min="3" max="3" width="17.28515625" style="34" customWidth="1"/>
    <col min="4" max="4" width="13.28515625" style="34" customWidth="1"/>
    <col min="5" max="5" width="10" style="34" customWidth="1"/>
    <col min="6" max="9" width="26.85546875" style="34" customWidth="1"/>
    <col min="10" max="16384" width="20.5703125" style="34"/>
  </cols>
  <sheetData>
    <row r="1" spans="1:9" ht="35.25" customHeight="1" x14ac:dyDescent="0.25">
      <c r="A1" s="35" t="s">
        <v>0</v>
      </c>
      <c r="B1" s="36" t="s">
        <v>31</v>
      </c>
      <c r="C1" s="35" t="s">
        <v>1</v>
      </c>
      <c r="D1" s="35" t="s">
        <v>2</v>
      </c>
      <c r="E1" s="35" t="s">
        <v>32</v>
      </c>
      <c r="F1" s="35" t="s">
        <v>40</v>
      </c>
      <c r="G1" s="35" t="s">
        <v>41</v>
      </c>
      <c r="H1" s="35" t="s">
        <v>42</v>
      </c>
      <c r="I1" s="35" t="s">
        <v>43</v>
      </c>
    </row>
    <row r="2" spans="1:9" ht="51" customHeight="1" x14ac:dyDescent="0.25">
      <c r="A2" s="28" t="s">
        <v>111</v>
      </c>
      <c r="B2" s="29" t="s">
        <v>89</v>
      </c>
      <c r="C2" s="30" t="s">
        <v>3</v>
      </c>
      <c r="D2" s="31" t="s">
        <v>4</v>
      </c>
      <c r="E2" s="107" t="s">
        <v>39</v>
      </c>
      <c r="F2" s="106" t="s">
        <v>44</v>
      </c>
      <c r="G2" s="106" t="s">
        <v>45</v>
      </c>
      <c r="H2" s="106" t="s">
        <v>46</v>
      </c>
      <c r="I2" s="106" t="s">
        <v>47</v>
      </c>
    </row>
    <row r="3" spans="1:9" ht="51" customHeight="1" x14ac:dyDescent="0.25">
      <c r="A3" s="28" t="s">
        <v>110</v>
      </c>
      <c r="B3" s="29" t="s">
        <v>89</v>
      </c>
      <c r="C3" s="30" t="s">
        <v>5</v>
      </c>
      <c r="D3" s="31" t="s">
        <v>6</v>
      </c>
      <c r="E3" s="107"/>
      <c r="F3" s="106"/>
      <c r="G3" s="106"/>
      <c r="H3" s="106"/>
      <c r="I3" s="106"/>
    </row>
    <row r="4" spans="1:9" ht="51" customHeight="1" x14ac:dyDescent="0.25">
      <c r="A4" s="31" t="s">
        <v>98</v>
      </c>
      <c r="B4" s="29" t="s">
        <v>90</v>
      </c>
      <c r="C4" s="31" t="s">
        <v>7</v>
      </c>
      <c r="D4" s="31" t="s">
        <v>8</v>
      </c>
      <c r="E4" s="107" t="s">
        <v>38</v>
      </c>
      <c r="F4" s="106" t="s">
        <v>48</v>
      </c>
      <c r="G4" s="106" t="s">
        <v>49</v>
      </c>
      <c r="H4" s="106" t="s">
        <v>50</v>
      </c>
      <c r="I4" s="106" t="s">
        <v>51</v>
      </c>
    </row>
    <row r="5" spans="1:9" ht="51" customHeight="1" x14ac:dyDescent="0.25">
      <c r="A5" s="31" t="s">
        <v>99</v>
      </c>
      <c r="B5" s="29" t="s">
        <v>90</v>
      </c>
      <c r="C5" s="31" t="s">
        <v>9</v>
      </c>
      <c r="D5" s="31" t="s">
        <v>10</v>
      </c>
      <c r="E5" s="107"/>
      <c r="F5" s="106"/>
      <c r="G5" s="106"/>
      <c r="H5" s="106"/>
      <c r="I5" s="106"/>
    </row>
    <row r="6" spans="1:9" ht="51" customHeight="1" x14ac:dyDescent="0.25">
      <c r="A6" s="31" t="s">
        <v>100</v>
      </c>
      <c r="B6" s="29" t="s">
        <v>91</v>
      </c>
      <c r="C6" s="31" t="s">
        <v>11</v>
      </c>
      <c r="D6" s="31" t="s">
        <v>12</v>
      </c>
      <c r="E6" s="107" t="s">
        <v>37</v>
      </c>
      <c r="F6" s="106" t="s">
        <v>52</v>
      </c>
      <c r="G6" s="106" t="s">
        <v>53</v>
      </c>
      <c r="H6" s="106" t="s">
        <v>54</v>
      </c>
      <c r="I6" s="106" t="s">
        <v>55</v>
      </c>
    </row>
    <row r="7" spans="1:9" ht="51" customHeight="1" x14ac:dyDescent="0.25">
      <c r="A7" s="32" t="s">
        <v>101</v>
      </c>
      <c r="B7" s="29" t="s">
        <v>91</v>
      </c>
      <c r="C7" s="32" t="s">
        <v>13</v>
      </c>
      <c r="D7" s="32" t="s">
        <v>14</v>
      </c>
      <c r="E7" s="107"/>
      <c r="F7" s="106"/>
      <c r="G7" s="106"/>
      <c r="H7" s="106"/>
      <c r="I7" s="106"/>
    </row>
    <row r="8" spans="1:9" ht="51" customHeight="1" x14ac:dyDescent="0.25">
      <c r="A8" s="32" t="s">
        <v>102</v>
      </c>
      <c r="B8" s="33" t="s">
        <v>92</v>
      </c>
      <c r="C8" s="32" t="s">
        <v>15</v>
      </c>
      <c r="D8" s="32" t="s">
        <v>16</v>
      </c>
      <c r="E8" s="107" t="s">
        <v>36</v>
      </c>
      <c r="F8" s="106" t="s">
        <v>56</v>
      </c>
      <c r="G8" s="106" t="s">
        <v>57</v>
      </c>
      <c r="H8" s="106" t="s">
        <v>58</v>
      </c>
      <c r="I8" s="106" t="s">
        <v>59</v>
      </c>
    </row>
    <row r="9" spans="1:9" ht="51" customHeight="1" x14ac:dyDescent="0.25">
      <c r="A9" s="32" t="s">
        <v>103</v>
      </c>
      <c r="B9" s="33" t="s">
        <v>92</v>
      </c>
      <c r="C9" s="32" t="s">
        <v>17</v>
      </c>
      <c r="D9" s="32" t="s">
        <v>18</v>
      </c>
      <c r="E9" s="107"/>
      <c r="F9" s="106"/>
      <c r="G9" s="106"/>
      <c r="H9" s="106"/>
      <c r="I9" s="106"/>
    </row>
    <row r="10" spans="1:9" ht="51" customHeight="1" x14ac:dyDescent="0.25">
      <c r="A10" s="31" t="s">
        <v>104</v>
      </c>
      <c r="B10" s="29" t="s">
        <v>93</v>
      </c>
      <c r="C10" s="31" t="s">
        <v>19</v>
      </c>
      <c r="D10" s="31" t="s">
        <v>20</v>
      </c>
      <c r="E10" s="107" t="s">
        <v>35</v>
      </c>
      <c r="F10" s="106" t="s">
        <v>60</v>
      </c>
      <c r="G10" s="106" t="s">
        <v>61</v>
      </c>
      <c r="H10" s="106" t="s">
        <v>62</v>
      </c>
      <c r="I10" s="106" t="s">
        <v>63</v>
      </c>
    </row>
    <row r="11" spans="1:9" ht="51" customHeight="1" x14ac:dyDescent="0.25">
      <c r="A11" s="31" t="s">
        <v>105</v>
      </c>
      <c r="B11" s="29" t="s">
        <v>93</v>
      </c>
      <c r="C11" s="31" t="s">
        <v>21</v>
      </c>
      <c r="D11" s="31" t="s">
        <v>22</v>
      </c>
      <c r="E11" s="107"/>
      <c r="F11" s="106"/>
      <c r="G11" s="106"/>
      <c r="H11" s="106"/>
      <c r="I11" s="106"/>
    </row>
    <row r="12" spans="1:9" ht="51" customHeight="1" x14ac:dyDescent="0.25">
      <c r="A12" s="31" t="s">
        <v>106</v>
      </c>
      <c r="B12" s="29" t="s">
        <v>94</v>
      </c>
      <c r="C12" s="31" t="s">
        <v>23</v>
      </c>
      <c r="D12" s="31" t="s">
        <v>24</v>
      </c>
      <c r="E12" s="107" t="s">
        <v>34</v>
      </c>
      <c r="F12" s="106" t="s">
        <v>71</v>
      </c>
      <c r="G12" s="106" t="s">
        <v>64</v>
      </c>
      <c r="H12" s="106" t="s">
        <v>65</v>
      </c>
      <c r="I12" s="106" t="s">
        <v>66</v>
      </c>
    </row>
    <row r="13" spans="1:9" ht="51" customHeight="1" x14ac:dyDescent="0.25">
      <c r="A13" s="31" t="s">
        <v>107</v>
      </c>
      <c r="B13" s="29" t="s">
        <v>94</v>
      </c>
      <c r="C13" s="31" t="s">
        <v>25</v>
      </c>
      <c r="D13" s="31" t="s">
        <v>26</v>
      </c>
      <c r="E13" s="107"/>
      <c r="F13" s="106"/>
      <c r="G13" s="106"/>
      <c r="H13" s="106"/>
      <c r="I13" s="106"/>
    </row>
    <row r="14" spans="1:9" ht="51" customHeight="1" x14ac:dyDescent="0.25">
      <c r="A14" s="31" t="s">
        <v>108</v>
      </c>
      <c r="B14" s="29" t="s">
        <v>95</v>
      </c>
      <c r="C14" s="31" t="s">
        <v>27</v>
      </c>
      <c r="D14" s="31" t="s">
        <v>28</v>
      </c>
      <c r="E14" s="107" t="s">
        <v>33</v>
      </c>
      <c r="F14" s="106" t="s">
        <v>67</v>
      </c>
      <c r="G14" s="106" t="s">
        <v>68</v>
      </c>
      <c r="H14" s="106" t="s">
        <v>69</v>
      </c>
      <c r="I14" s="106" t="s">
        <v>70</v>
      </c>
    </row>
    <row r="15" spans="1:9" ht="51" customHeight="1" x14ac:dyDescent="0.25">
      <c r="A15" s="31" t="s">
        <v>109</v>
      </c>
      <c r="B15" s="31" t="s">
        <v>95</v>
      </c>
      <c r="C15" s="31" t="s">
        <v>29</v>
      </c>
      <c r="D15" s="31" t="s">
        <v>30</v>
      </c>
      <c r="E15" s="107"/>
      <c r="F15" s="106"/>
      <c r="G15" s="106"/>
      <c r="H15" s="106"/>
      <c r="I15" s="106"/>
    </row>
  </sheetData>
  <mergeCells count="35">
    <mergeCell ref="E14:E15"/>
    <mergeCell ref="E2:E3"/>
    <mergeCell ref="E4:E5"/>
    <mergeCell ref="E6:E7"/>
    <mergeCell ref="E8:E9"/>
    <mergeCell ref="E10:E11"/>
    <mergeCell ref="E12:E13"/>
    <mergeCell ref="F14:F15"/>
    <mergeCell ref="G14:G15"/>
    <mergeCell ref="H14:H15"/>
    <mergeCell ref="I14:I15"/>
    <mergeCell ref="F2:F3"/>
    <mergeCell ref="G2:G3"/>
    <mergeCell ref="H2:H3"/>
    <mergeCell ref="I2:I3"/>
    <mergeCell ref="F4:F5"/>
    <mergeCell ref="G4:G5"/>
    <mergeCell ref="H4:H5"/>
    <mergeCell ref="I4:I5"/>
    <mergeCell ref="F6:F7"/>
    <mergeCell ref="G6:G7"/>
    <mergeCell ref="H6:H7"/>
    <mergeCell ref="I6:I7"/>
    <mergeCell ref="F12:F13"/>
    <mergeCell ref="G12:G13"/>
    <mergeCell ref="H12:H13"/>
    <mergeCell ref="I12:I13"/>
    <mergeCell ref="F8:F9"/>
    <mergeCell ref="G8:G9"/>
    <mergeCell ref="H8:H9"/>
    <mergeCell ref="I8:I9"/>
    <mergeCell ref="F10:F11"/>
    <mergeCell ref="G10:G11"/>
    <mergeCell ref="H10:H11"/>
    <mergeCell ref="I10:I1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17.9S</vt:lpstr>
      <vt:lpstr>17.9C</vt:lpstr>
      <vt:lpstr>18.9</vt:lpstr>
      <vt:lpstr>Convert table</vt:lpstr>
      <vt:lpstr>'17.9S'!Print_Titles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TTKTT</cp:lastModifiedBy>
  <cp:lastPrinted>2016-09-27T03:49:25Z</cp:lastPrinted>
  <dcterms:created xsi:type="dcterms:W3CDTF">2013-09-23T06:49:24Z</dcterms:created>
  <dcterms:modified xsi:type="dcterms:W3CDTF">2016-09-27T03:50:08Z</dcterms:modified>
</cp:coreProperties>
</file>